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Финансовая отчётность 2\Моделирование\3. IR\Databook\Q4 2025\"/>
    </mc:Choice>
  </mc:AlternateContent>
  <xr:revisionPtr revIDLastSave="0" documentId="13_ncr:1_{F15E52DA-3D3A-44BA-96E1-CF38AB349380}" xr6:coauthVersionLast="36" xr6:coauthVersionMax="36" xr10:uidLastSave="{00000000-0000-0000-0000-000000000000}"/>
  <bookViews>
    <workbookView xWindow="0" yWindow="0" windowWidth="28800" windowHeight="11370" xr2:uid="{ADDFDF7D-FBB4-403C-8298-C47786EBBD79}"/>
  </bookViews>
  <sheets>
    <sheet name="Содержание" sheetId="1" r:id="rId1"/>
    <sheet name="Операционные метрики" sheetId="15" r:id="rId2"/>
    <sheet name="Производные из МСФО" sheetId="16" r:id="rId3"/>
    <sheet name="BS" sheetId="3" r:id="rId4"/>
    <sheet name="PL" sheetId="5" r:id="rId5"/>
    <sheet name="CF" sheetId="7" r:id="rId6"/>
    <sheet name="Расшифровка PL" sheetId="11" r:id="rId7"/>
    <sheet name="Расшифровка выручки" sheetId="14" state="hidden" r:id="rId8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55" i="14" l="1"/>
  <c r="K60" i="14" s="1"/>
  <c r="K27" i="14" l="1"/>
  <c r="K30" i="14" s="1"/>
  <c r="K61" i="14"/>
  <c r="K59" i="14"/>
  <c r="K58" i="14"/>
  <c r="K62" i="14" l="1"/>
  <c r="K45" i="14"/>
  <c r="K47" i="14"/>
  <c r="K43" i="14"/>
  <c r="K31" i="14"/>
  <c r="K32" i="14"/>
  <c r="K44" i="14"/>
  <c r="K33" i="14"/>
  <c r="K34" i="14"/>
  <c r="K46" i="14"/>
  <c r="K35" i="14"/>
  <c r="K36" i="14"/>
  <c r="K37" i="14"/>
  <c r="K38" i="14"/>
  <c r="K39" i="14"/>
  <c r="K40" i="14"/>
  <c r="K41" i="14"/>
  <c r="K42" i="14"/>
  <c r="C27" i="14" l="1"/>
  <c r="C42" i="14" s="1"/>
  <c r="I55" i="14" l="1"/>
  <c r="I59" i="14" s="1"/>
  <c r="H55" i="14"/>
  <c r="H58" i="14" s="1"/>
  <c r="G55" i="14"/>
  <c r="G60" i="14" s="1"/>
  <c r="J55" i="14"/>
  <c r="J59" i="14" s="1"/>
  <c r="F55" i="14"/>
  <c r="F59" i="14" s="1"/>
  <c r="E55" i="14"/>
  <c r="E58" i="14" s="1"/>
  <c r="D55" i="14"/>
  <c r="D58" i="14" s="1"/>
  <c r="J60" i="14"/>
  <c r="P55" i="14"/>
  <c r="P58" i="14" s="1"/>
  <c r="O55" i="14"/>
  <c r="O58" i="14" s="1"/>
  <c r="N55" i="14"/>
  <c r="N58" i="14" s="1"/>
  <c r="M55" i="14"/>
  <c r="I61" i="14"/>
  <c r="C55" i="14"/>
  <c r="C43" i="14"/>
  <c r="C45" i="14"/>
  <c r="C33" i="14"/>
  <c r="C41" i="14"/>
  <c r="C40" i="14"/>
  <c r="C39" i="14"/>
  <c r="C38" i="14"/>
  <c r="C37" i="14"/>
  <c r="C35" i="14"/>
  <c r="G27" i="14"/>
  <c r="G30" i="14" s="1"/>
  <c r="C30" i="14"/>
  <c r="C36" i="14"/>
  <c r="C47" i="14"/>
  <c r="C44" i="14"/>
  <c r="C32" i="14"/>
  <c r="C46" i="14"/>
  <c r="C34" i="14"/>
  <c r="F27" i="14"/>
  <c r="F34" i="14" s="1"/>
  <c r="C31" i="14"/>
  <c r="J27" i="14"/>
  <c r="J30" i="14" s="1"/>
  <c r="E27" i="14"/>
  <c r="E42" i="14" s="1"/>
  <c r="I27" i="14"/>
  <c r="I33" i="14" s="1"/>
  <c r="D27" i="14"/>
  <c r="H27" i="14"/>
  <c r="H33" i="14" s="1"/>
  <c r="M27" i="14"/>
  <c r="M35" i="14" s="1"/>
  <c r="P27" i="14"/>
  <c r="P34" i="14" s="1"/>
  <c r="O27" i="14"/>
  <c r="O46" i="14" s="1"/>
  <c r="N27" i="14"/>
  <c r="N47" i="14" s="1"/>
  <c r="I58" i="14" l="1"/>
  <c r="J58" i="14"/>
  <c r="J61" i="14"/>
  <c r="H60" i="14"/>
  <c r="I60" i="14"/>
  <c r="I62" i="14" s="1"/>
  <c r="E60" i="14"/>
  <c r="H38" i="14"/>
  <c r="J39" i="14"/>
  <c r="D59" i="14"/>
  <c r="E59" i="14"/>
  <c r="E62" i="14" s="1"/>
  <c r="N31" i="14"/>
  <c r="F40" i="14"/>
  <c r="N37" i="14"/>
  <c r="F30" i="14"/>
  <c r="D61" i="14"/>
  <c r="E61" i="14"/>
  <c r="G61" i="14"/>
  <c r="G58" i="14"/>
  <c r="F58" i="14"/>
  <c r="D60" i="14"/>
  <c r="G59" i="14"/>
  <c r="H59" i="14"/>
  <c r="H61" i="14"/>
  <c r="F61" i="14"/>
  <c r="F60" i="14"/>
  <c r="N59" i="14"/>
  <c r="N60" i="14"/>
  <c r="N61" i="14"/>
  <c r="O59" i="14"/>
  <c r="O60" i="14"/>
  <c r="O61" i="14"/>
  <c r="P59" i="14"/>
  <c r="P60" i="14"/>
  <c r="P61" i="14"/>
  <c r="M60" i="14"/>
  <c r="M59" i="14"/>
  <c r="M61" i="14"/>
  <c r="M58" i="14"/>
  <c r="C60" i="14"/>
  <c r="C59" i="14"/>
  <c r="C61" i="14"/>
  <c r="C58" i="14"/>
  <c r="O43" i="14"/>
  <c r="H40" i="14"/>
  <c r="H45" i="14"/>
  <c r="O34" i="14"/>
  <c r="O38" i="14"/>
  <c r="F37" i="14"/>
  <c r="O42" i="14"/>
  <c r="G42" i="14"/>
  <c r="N44" i="14"/>
  <c r="N30" i="14"/>
  <c r="O41" i="14"/>
  <c r="O35" i="14"/>
  <c r="O40" i="14"/>
  <c r="I46" i="14"/>
  <c r="H32" i="14"/>
  <c r="G33" i="14"/>
  <c r="O30" i="14"/>
  <c r="G45" i="14"/>
  <c r="N40" i="14"/>
  <c r="G39" i="14"/>
  <c r="E32" i="14"/>
  <c r="O32" i="14"/>
  <c r="H44" i="14"/>
  <c r="G35" i="14"/>
  <c r="O44" i="14"/>
  <c r="O39" i="14"/>
  <c r="G40" i="14"/>
  <c r="N42" i="14"/>
  <c r="N36" i="14"/>
  <c r="N46" i="14"/>
  <c r="O36" i="14"/>
  <c r="D34" i="14"/>
  <c r="D41" i="14"/>
  <c r="D46" i="14"/>
  <c r="D31" i="14"/>
  <c r="D43" i="14"/>
  <c r="D38" i="14"/>
  <c r="D33" i="14"/>
  <c r="D40" i="14"/>
  <c r="D35" i="14"/>
  <c r="D47" i="14"/>
  <c r="I47" i="14"/>
  <c r="I35" i="14"/>
  <c r="I30" i="14"/>
  <c r="I42" i="14"/>
  <c r="I32" i="14"/>
  <c r="I44" i="14"/>
  <c r="I39" i="14"/>
  <c r="I34" i="14"/>
  <c r="I36" i="14"/>
  <c r="I41" i="14"/>
  <c r="I31" i="14"/>
  <c r="E37" i="14"/>
  <c r="J40" i="14"/>
  <c r="J35" i="14"/>
  <c r="J47" i="14"/>
  <c r="J37" i="14"/>
  <c r="J32" i="14"/>
  <c r="J44" i="14"/>
  <c r="J34" i="14"/>
  <c r="J46" i="14"/>
  <c r="J41" i="14"/>
  <c r="J38" i="14"/>
  <c r="F46" i="14"/>
  <c r="I37" i="14"/>
  <c r="P36" i="14"/>
  <c r="E44" i="14"/>
  <c r="P44" i="14"/>
  <c r="N33" i="14"/>
  <c r="E30" i="14"/>
  <c r="O37" i="14"/>
  <c r="F42" i="14"/>
  <c r="P39" i="14"/>
  <c r="E35" i="14"/>
  <c r="E41" i="14"/>
  <c r="M37" i="14"/>
  <c r="I43" i="14"/>
  <c r="D30" i="14"/>
  <c r="D39" i="14"/>
  <c r="D44" i="14"/>
  <c r="F35" i="14"/>
  <c r="O47" i="14"/>
  <c r="O33" i="14"/>
  <c r="O45" i="14"/>
  <c r="I45" i="14"/>
  <c r="N32" i="14"/>
  <c r="N43" i="14"/>
  <c r="N41" i="14"/>
  <c r="N35" i="14"/>
  <c r="D37" i="14"/>
  <c r="E47" i="14"/>
  <c r="E39" i="14"/>
  <c r="E34" i="14"/>
  <c r="E46" i="14"/>
  <c r="E36" i="14"/>
  <c r="E31" i="14"/>
  <c r="E43" i="14"/>
  <c r="E38" i="14"/>
  <c r="E33" i="14"/>
  <c r="E45" i="14"/>
  <c r="E40" i="14"/>
  <c r="I40" i="14"/>
  <c r="D36" i="14"/>
  <c r="J31" i="14"/>
  <c r="F43" i="14"/>
  <c r="M39" i="14"/>
  <c r="J42" i="14"/>
  <c r="D42" i="14"/>
  <c r="M41" i="14"/>
  <c r="N45" i="14"/>
  <c r="P30" i="14"/>
  <c r="M38" i="14"/>
  <c r="G47" i="14"/>
  <c r="G37" i="14"/>
  <c r="G32" i="14"/>
  <c r="G44" i="14"/>
  <c r="G34" i="14"/>
  <c r="G46" i="14"/>
  <c r="G41" i="14"/>
  <c r="G36" i="14"/>
  <c r="G31" i="14"/>
  <c r="G43" i="14"/>
  <c r="G38" i="14"/>
  <c r="O31" i="14"/>
  <c r="I38" i="14"/>
  <c r="N39" i="14"/>
  <c r="J43" i="14"/>
  <c r="D45" i="14"/>
  <c r="P47" i="14"/>
  <c r="P45" i="14"/>
  <c r="P32" i="14"/>
  <c r="P31" i="14"/>
  <c r="P38" i="14"/>
  <c r="P33" i="14"/>
  <c r="M40" i="14"/>
  <c r="M36" i="14"/>
  <c r="M47" i="14"/>
  <c r="M46" i="14"/>
  <c r="M34" i="14"/>
  <c r="M44" i="14"/>
  <c r="M32" i="14"/>
  <c r="M43" i="14"/>
  <c r="M31" i="14"/>
  <c r="M30" i="14"/>
  <c r="M42" i="14"/>
  <c r="F47" i="14"/>
  <c r="F44" i="14"/>
  <c r="F32" i="14"/>
  <c r="F39" i="14"/>
  <c r="F41" i="14"/>
  <c r="F36" i="14"/>
  <c r="F31" i="14"/>
  <c r="F33" i="14"/>
  <c r="F45" i="14"/>
  <c r="F38" i="14"/>
  <c r="J45" i="14"/>
  <c r="P40" i="14"/>
  <c r="J33" i="14"/>
  <c r="P43" i="14"/>
  <c r="N34" i="14"/>
  <c r="P42" i="14"/>
  <c r="P35" i="14"/>
  <c r="P41" i="14"/>
  <c r="H37" i="14"/>
  <c r="H30" i="14"/>
  <c r="H47" i="14"/>
  <c r="H42" i="14"/>
  <c r="H39" i="14"/>
  <c r="H34" i="14"/>
  <c r="H46" i="14"/>
  <c r="H36" i="14"/>
  <c r="H43" i="14"/>
  <c r="H31" i="14"/>
  <c r="D32" i="14"/>
  <c r="J36" i="14"/>
  <c r="H35" i="14"/>
  <c r="H41" i="14"/>
  <c r="N38" i="14"/>
  <c r="P46" i="14"/>
  <c r="M45" i="14"/>
  <c r="M33" i="14"/>
  <c r="P37" i="14"/>
  <c r="J62" i="14" l="1"/>
  <c r="N62" i="14"/>
  <c r="D62" i="14"/>
  <c r="C62" i="14"/>
  <c r="P62" i="14"/>
  <c r="O62" i="14"/>
  <c r="F62" i="14"/>
  <c r="H62" i="14"/>
  <c r="G62" i="14"/>
  <c r="M62" i="14"/>
</calcChain>
</file>

<file path=xl/sharedStrings.xml><?xml version="1.0" encoding="utf-8"?>
<sst xmlns="http://schemas.openxmlformats.org/spreadsheetml/2006/main" count="352" uniqueCount="230">
  <si>
    <t>Операционные метрики</t>
  </si>
  <si>
    <t>Инфраструктура</t>
  </si>
  <si>
    <t>BS</t>
  </si>
  <si>
    <t>PL</t>
  </si>
  <si>
    <t>CF</t>
  </si>
  <si>
    <t>Контакты:</t>
  </si>
  <si>
    <t>Алексей Лукьянов, Директор по IR</t>
  </si>
  <si>
    <t>Aleksey.Lukyanov@vseinstrumenti.ru</t>
  </si>
  <si>
    <t>млн руб., если не указано иное</t>
  </si>
  <si>
    <t>Показатель</t>
  </si>
  <si>
    <t>x</t>
  </si>
  <si>
    <t>Финансовые результаты</t>
  </si>
  <si>
    <t>Выручка</t>
  </si>
  <si>
    <t>Валовая прибыль</t>
  </si>
  <si>
    <t>рентабельность валовой прибыли, %</t>
  </si>
  <si>
    <t>Корректировки:</t>
  </si>
  <si>
    <t xml:space="preserve"> - Амортизация</t>
  </si>
  <si>
    <t xml:space="preserve"> - Расходы по выплатам на основе акций</t>
  </si>
  <si>
    <t xml:space="preserve"> - Расходы на первичное размещение акций</t>
  </si>
  <si>
    <t xml:space="preserve"> - Финансовые расходы</t>
  </si>
  <si>
    <t xml:space="preserve"> - Финансовые доходы</t>
  </si>
  <si>
    <t>EBITDA</t>
  </si>
  <si>
    <t>рентабельность EBITDA, %</t>
  </si>
  <si>
    <t xml:space="preserve"> - Арендные платежи</t>
  </si>
  <si>
    <t>EBITDA IAS 17</t>
  </si>
  <si>
    <t>рентабельность EBITDA IAS 17, %</t>
  </si>
  <si>
    <t>Скорректированная чистая прибыль</t>
  </si>
  <si>
    <t>рентабельность скорректированной чистой прибыли, %</t>
  </si>
  <si>
    <t>Чистый долг</t>
  </si>
  <si>
    <t xml:space="preserve"> - Краткосрочные кредиты и облигационные займы</t>
  </si>
  <si>
    <t xml:space="preserve"> - Долгосрочные облигационные займы</t>
  </si>
  <si>
    <t xml:space="preserve"> - Денежные средства и их эквиваленты</t>
  </si>
  <si>
    <t>Чистый финансовый долг</t>
  </si>
  <si>
    <t xml:space="preserve"> - Долгосрочные обязательства по аренде</t>
  </si>
  <si>
    <t xml:space="preserve"> - Краткосрочные обязательства по аренде</t>
  </si>
  <si>
    <t>Чистый финансовый долг / EBITDA IAS 17, x</t>
  </si>
  <si>
    <t>Чистый долг / EBITDA, x</t>
  </si>
  <si>
    <t>Денежный поток</t>
  </si>
  <si>
    <t>6М 2023</t>
  </si>
  <si>
    <t>9М 2023</t>
  </si>
  <si>
    <t>3М 2024</t>
  </si>
  <si>
    <t>6М 2024</t>
  </si>
  <si>
    <t>9М 2024</t>
  </si>
  <si>
    <t>АКТИВЫ</t>
  </si>
  <si>
    <t>Основные средства</t>
  </si>
  <si>
    <t xml:space="preserve">Активы в форме права пользования </t>
  </si>
  <si>
    <t>Нематериальные активы</t>
  </si>
  <si>
    <t>Долгосрочные финансовые вложения</t>
  </si>
  <si>
    <t>Прочие внеоборотные активы</t>
  </si>
  <si>
    <t>Отложенные налоговые активы</t>
  </si>
  <si>
    <t>Внеоборотные активы</t>
  </si>
  <si>
    <t>Запасы</t>
  </si>
  <si>
    <t>Торговая и прочая дебиторская задолженность</t>
  </si>
  <si>
    <t>Денежные средства и их эквиваленты</t>
  </si>
  <si>
    <t>Краткосрочные финансовые вложения</t>
  </si>
  <si>
    <t>Дебиторская задолженность по налогу на прибыль</t>
  </si>
  <si>
    <t>Прочие оборотные активы</t>
  </si>
  <si>
    <t>Оборотные активы</t>
  </si>
  <si>
    <t>ИТОГО АКТИВЫ</t>
  </si>
  <si>
    <t>КАПИТАЛ</t>
  </si>
  <si>
    <t>Уставный капитал</t>
  </si>
  <si>
    <t>Добавочный капитал</t>
  </si>
  <si>
    <t>Нераспределенная прибыль</t>
  </si>
  <si>
    <t>ИТОГО СОБСТВЕННЫЙ КАПИТАЛ</t>
  </si>
  <si>
    <t>ОБЯЗАТЕЛЬСТВА</t>
  </si>
  <si>
    <t>Долгосрочные облигационные займы</t>
  </si>
  <si>
    <t>Отложенные налоговые обязательства</t>
  </si>
  <si>
    <t>Долгосрочные обязательства по аренде</t>
  </si>
  <si>
    <t>Долгосрочные обязательства</t>
  </si>
  <si>
    <t>Краткосрочные кредиты и облигационные займы</t>
  </si>
  <si>
    <t>Краткосрочная торговая и прочая кредиторская задолженность</t>
  </si>
  <si>
    <t>Обязательства по договору</t>
  </si>
  <si>
    <t>Краткосрочные обязательства по аренде</t>
  </si>
  <si>
    <t>Обязательства по текущему налогу на прибыль</t>
  </si>
  <si>
    <t xml:space="preserve">Краткосрочные обязательства </t>
  </si>
  <si>
    <t>ИТОГО ОБЯЗАТЕЛЬСТВА</t>
  </si>
  <si>
    <t>ИТОГО СОБСТВЕННЫЙ КАПИТАЛ И ОБЯЗАТЕЛЬСТВА</t>
  </si>
  <si>
    <t>3М 2025</t>
  </si>
  <si>
    <t>P&amp;L</t>
  </si>
  <si>
    <t>Себестоимость</t>
  </si>
  <si>
    <t>Коммерческие расходы</t>
  </si>
  <si>
    <t>Управленческие расходы</t>
  </si>
  <si>
    <t>Прочие доходы</t>
  </si>
  <si>
    <t>Прочие расходы</t>
  </si>
  <si>
    <t>Результаты операционной деятельности</t>
  </si>
  <si>
    <t>Финансовые доходы</t>
  </si>
  <si>
    <t>Финансовые расходы</t>
  </si>
  <si>
    <t>Чистые финансовые расходы</t>
  </si>
  <si>
    <t>Доля в прибыли объектов инвестирования, учитываемых методом долевого участия</t>
  </si>
  <si>
    <t>Прибыль/(убыток) до налогообложения</t>
  </si>
  <si>
    <t>Доход/(расход) по налогу на прибыль</t>
  </si>
  <si>
    <t>Прибыль/(убыток) за отчетный период</t>
  </si>
  <si>
    <t>Отчет о движении денежных средств МСФО</t>
  </si>
  <si>
    <t>Денежные средства от операционной деятельности</t>
  </si>
  <si>
    <t>Корректировки по:</t>
  </si>
  <si>
    <t>Амортизация</t>
  </si>
  <si>
    <t>Убыток от выбытия основных средств</t>
  </si>
  <si>
    <t>Операции по выплатам на основе акций</t>
  </si>
  <si>
    <t>Изменения:</t>
  </si>
  <si>
    <t xml:space="preserve">Материальные запасы </t>
  </si>
  <si>
    <t>Торговая и прочая дебиторская задолженность и прочие активы</t>
  </si>
  <si>
    <t>Торговая и прочая кредиторская задолженность и обязательства по договорам</t>
  </si>
  <si>
    <t>Денежные средства от операционной деятельности до уплаты налога на прибыль и процентов</t>
  </si>
  <si>
    <t xml:space="preserve">Налог на прибыль уплаченный </t>
  </si>
  <si>
    <t xml:space="preserve">Проценты уплаченные </t>
  </si>
  <si>
    <t>Проценты полученные</t>
  </si>
  <si>
    <t>Чистый поток денежных средств от операционной деятельности</t>
  </si>
  <si>
    <t>Денежные средства от инвестиционной деятельности</t>
  </si>
  <si>
    <t xml:space="preserve">Займы выданные </t>
  </si>
  <si>
    <t>Приобретение основных средств и нематериальных активов</t>
  </si>
  <si>
    <t>Денежные средства от финансовой деятельности</t>
  </si>
  <si>
    <t>Поступления от выпуска облигаций</t>
  </si>
  <si>
    <t>Поступления по кредитам и займам</t>
  </si>
  <si>
    <t>Погашения кредитов и займов</t>
  </si>
  <si>
    <t>Дивиденды выплаченные</t>
  </si>
  <si>
    <t>Погашение обязательств по аренде</t>
  </si>
  <si>
    <t>Чистое увеличение/(уменьшение) денежных средств и их эквивалентов</t>
  </si>
  <si>
    <t>Выход из объектов инвестирования, учитываемых методом долевого участия</t>
  </si>
  <si>
    <t>Погашение облигаций</t>
  </si>
  <si>
    <t>Q3 23</t>
  </si>
  <si>
    <t>Q4 23</t>
  </si>
  <si>
    <t>Q1 24</t>
  </si>
  <si>
    <t>Q2 24</t>
  </si>
  <si>
    <t>Q3 24</t>
  </si>
  <si>
    <t>Q4 24</t>
  </si>
  <si>
    <t>Q1 25</t>
  </si>
  <si>
    <t>Средний чек НДС</t>
  </si>
  <si>
    <t>B2B</t>
  </si>
  <si>
    <t>B2C</t>
  </si>
  <si>
    <t>Средний чек без НДС</t>
  </si>
  <si>
    <t>Количество заказов</t>
  </si>
  <si>
    <t>Итого</t>
  </si>
  <si>
    <t>Количество заказов, тыс. шт.</t>
  </si>
  <si>
    <t>ROE, %</t>
  </si>
  <si>
    <t>Скорректированная ЧП LTM</t>
  </si>
  <si>
    <t>Доля СТМ в выручке, %</t>
  </si>
  <si>
    <t>Доля СТМ в валовой прибыли, %</t>
  </si>
  <si>
    <t>Количество ПВЗ на конец периода, шт.</t>
  </si>
  <si>
    <t>Средний чек, тыс. руб.</t>
  </si>
  <si>
    <t>Собственный капитал, ср. LTM</t>
  </si>
  <si>
    <t>Производные из МСФО</t>
  </si>
  <si>
    <t>Убыток/(прибыль) от обесценения запасов</t>
  </si>
  <si>
    <t>Расход/(доход) по налогу на прибыль</t>
  </si>
  <si>
    <t>Прочие (доходы)/расходы (нетто)</t>
  </si>
  <si>
    <t>Чистый поток денежных средств от инвестиционной деятельности</t>
  </si>
  <si>
    <t>Вклад в уставный капитал и операции с собственниками группы</t>
  </si>
  <si>
    <t>Чистый поток денежных средств от финансовой деятельности</t>
  </si>
  <si>
    <t>Отчет о финансовом положении МСФО</t>
  </si>
  <si>
    <t>Отчет о прибыли или убытке МСФО</t>
  </si>
  <si>
    <t>Приобретение прочих инвестиций</t>
  </si>
  <si>
    <t>Активные B2B / B2C клиенты LTM, тыс. шт.</t>
  </si>
  <si>
    <t>Прибыль/(убыток) отчетного периода до налогообложения</t>
  </si>
  <si>
    <t xml:space="preserve"> - Расходы на прямое публичное размещение акций</t>
  </si>
  <si>
    <t>Чистая прибыль/(убыток) отчетного периода</t>
  </si>
  <si>
    <t>Прибыль за отчетный период</t>
  </si>
  <si>
    <t>(1) количество клиентов, совершивших хотя бы одну покупку за последние 12 месяцев</t>
  </si>
  <si>
    <t>(2) собственные торговые марки ВИ.ру (Gigant, Inforce, Grizzly)</t>
  </si>
  <si>
    <r>
      <t>Активные клиенты</t>
    </r>
    <r>
      <rPr>
        <b/>
        <vertAlign val="superscript"/>
        <sz val="9"/>
        <color theme="1"/>
        <rFont val="Arial"/>
        <family val="2"/>
        <charset val="204"/>
      </rPr>
      <t>(1)</t>
    </r>
  </si>
  <si>
    <r>
      <t>Доля СТМ</t>
    </r>
    <r>
      <rPr>
        <b/>
        <vertAlign val="superscript"/>
        <sz val="9"/>
        <rFont val="Arial"/>
        <family val="2"/>
        <charset val="204"/>
      </rPr>
      <t>(2)</t>
    </r>
    <r>
      <rPr>
        <b/>
        <sz val="9"/>
        <rFont val="Arial"/>
        <family val="2"/>
        <charset val="204"/>
      </rPr>
      <t xml:space="preserve"> в выручке и валовой прибыли</t>
    </r>
  </si>
  <si>
    <r>
      <t>Используемая складская площадь, м</t>
    </r>
    <r>
      <rPr>
        <vertAlign val="superscript"/>
        <sz val="9"/>
        <color theme="1"/>
        <rFont val="Arial"/>
        <family val="2"/>
        <charset val="204"/>
      </rPr>
      <t>2</t>
    </r>
  </si>
  <si>
    <t>Расширофвки к отчету о прибыли или убытке МСФО</t>
  </si>
  <si>
    <t>Итого выручка</t>
  </si>
  <si>
    <t>Выручка от реализации товаров</t>
  </si>
  <si>
    <t>Выручка от услуг по аренде инструментов</t>
  </si>
  <si>
    <t>Выручка от оказания рекламных услуг</t>
  </si>
  <si>
    <t>Выручка за услуги по доставке товаров</t>
  </si>
  <si>
    <t>Выручка от оказания ИТ-услуг</t>
  </si>
  <si>
    <t>Прочая выручка</t>
  </si>
  <si>
    <t>Вознаграждения работникам и социальные отчисления</t>
  </si>
  <si>
    <t>Транспортные расходы</t>
  </si>
  <si>
    <t>Расходы на рекламу</t>
  </si>
  <si>
    <t>Эксплуатационные расходы</t>
  </si>
  <si>
    <t xml:space="preserve">Материальные затраты </t>
  </si>
  <si>
    <t>Банковские комиссии</t>
  </si>
  <si>
    <t>Компенсации и прочие выплаты сотрудникам</t>
  </si>
  <si>
    <t>Расходы на ремонт</t>
  </si>
  <si>
    <t>Расходы на аренду</t>
  </si>
  <si>
    <t>Расходы на ИТ</t>
  </si>
  <si>
    <t>Расходы по выплатам на основе акций</t>
  </si>
  <si>
    <t>Итого коммерческие расходы</t>
  </si>
  <si>
    <t>Расходы на первичное размещение акций на бирже</t>
  </si>
  <si>
    <t>Расшифровка CF</t>
  </si>
  <si>
    <t>Q2 25</t>
  </si>
  <si>
    <t>6М 2025</t>
  </si>
  <si>
    <t>Поступления по финансовым обязательствам по договорам обратной аренды</t>
  </si>
  <si>
    <t>Итого управленческие расходы</t>
  </si>
  <si>
    <t>Расшифровка выручки (управленческий учет)</t>
  </si>
  <si>
    <t>Выручка по категория</t>
  </si>
  <si>
    <t>Автогаражное оборудование</t>
  </si>
  <si>
    <t>Все для сада</t>
  </si>
  <si>
    <t>Инструмент</t>
  </si>
  <si>
    <t>Климатическое оборудование</t>
  </si>
  <si>
    <t>Клининговое оборудование</t>
  </si>
  <si>
    <t>Крепеж</t>
  </si>
  <si>
    <t>Расходные материалы</t>
  </si>
  <si>
    <t>Ручной инструмент</t>
  </si>
  <si>
    <t>Сантехника</t>
  </si>
  <si>
    <t>Складское оборудование</t>
  </si>
  <si>
    <t>Спецодежда и СИЗ</t>
  </si>
  <si>
    <t>Станки</t>
  </si>
  <si>
    <t>Строительное оборудование</t>
  </si>
  <si>
    <t>Строительные материалы</t>
  </si>
  <si>
    <t>Товары для отдыха</t>
  </si>
  <si>
    <t>Товары для офиса и дома</t>
  </si>
  <si>
    <t>Электрика и свет</t>
  </si>
  <si>
    <t>Структура, %</t>
  </si>
  <si>
    <t>Производство</t>
  </si>
  <si>
    <t>Строительство</t>
  </si>
  <si>
    <t>Торговля</t>
  </si>
  <si>
    <t>Услуги</t>
  </si>
  <si>
    <t>Выручка по типам клиентов B2B</t>
  </si>
  <si>
    <t>Q3 25</t>
  </si>
  <si>
    <t>9М 2025</t>
  </si>
  <si>
    <t>Количество реализованных единиц товара</t>
  </si>
  <si>
    <t>Погашение ЦФА</t>
  </si>
  <si>
    <t>Поступления от возврата займов выданных и продажи инвестиций</t>
  </si>
  <si>
    <t>FCF</t>
  </si>
  <si>
    <t>(+) Операционный денежный поток</t>
  </si>
  <si>
    <t>(-) Погашение обязательств по аренде</t>
  </si>
  <si>
    <t>ROE, ROCE</t>
  </si>
  <si>
    <t>EBIT LTM</t>
  </si>
  <si>
    <t>ROCE, %</t>
  </si>
  <si>
    <t>(+) Поступления по финансовым обязательствам по договорам обратной аренды</t>
  </si>
  <si>
    <t>(-) Поток по инвестиционной деятельности</t>
  </si>
  <si>
    <t>(+/-) Влияние изменения валютный курсов</t>
  </si>
  <si>
    <t>Долгосрочные источники финансирования, ср. LTM</t>
  </si>
  <si>
    <t>Влияние изменения валютных курсов</t>
  </si>
  <si>
    <t>Q4 25</t>
  </si>
  <si>
    <t>12М 2025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</si>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</sst>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\ _₽_-;\-* #,##0.00\ _₽_-;_-* &quot;-&quot;??\ _₽_-;_-@_-"/>
    <numFmt numFmtId="164" formatCode="#,##0_);\(#,##0\);\-\-_)"/>
    <numFmt numFmtId="165" formatCode="0.0%"/>
    <numFmt numFmtId="166" formatCode="#,##0.0\x_);\(#,##0.0\x\);\-\-_)"/>
    <numFmt numFmtId="167" formatCode="#,##0.0_);\(#,##0.0\);\-\-_)"/>
    <numFmt numFmtId="168" formatCode="0.0"/>
    <numFmt numFmtId="169" formatCode="0.000"/>
    <numFmt numFmtId="170" formatCode="#,##0.000_);\(#,##0.000\);\-\-_)"/>
    <numFmt numFmtId="172" formatCode="0.000%"/>
  </numFmts>
  <fonts count="26" x14ac:knownFonts="1"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sz val="9"/>
      <color rgb="FFD51317"/>
      <name val="Arial"/>
      <family val="2"/>
      <charset val="204"/>
    </font>
    <font>
      <b/>
      <sz val="9"/>
      <color theme="1"/>
      <name val="Arial"/>
      <family val="2"/>
      <charset val="204"/>
    </font>
    <font>
      <u/>
      <sz val="9"/>
      <color theme="10"/>
      <name val="Arial"/>
      <family val="2"/>
      <charset val="204"/>
    </font>
    <font>
      <sz val="8"/>
      <color rgb="FF0000FF"/>
      <name val="Arial"/>
      <family val="2"/>
      <charset val="204"/>
    </font>
    <font>
      <i/>
      <sz val="9"/>
      <color theme="1"/>
      <name val="Arial"/>
      <family val="2"/>
      <charset val="204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9"/>
      <color rgb="FFD51317"/>
      <name val="Arial"/>
      <family val="2"/>
      <charset val="204"/>
    </font>
    <font>
      <sz val="9"/>
      <name val="Arial"/>
      <family val="2"/>
      <charset val="204"/>
    </font>
    <font>
      <sz val="9"/>
      <color theme="0" tint="-0.499984740745262"/>
      <name val="Arial"/>
      <family val="2"/>
      <charset val="204"/>
    </font>
    <font>
      <b/>
      <sz val="9"/>
      <color rgb="FFD51317"/>
      <name val="Arial"/>
      <family val="2"/>
      <charset val="204"/>
    </font>
    <font>
      <b/>
      <sz val="9"/>
      <name val="Arial"/>
      <family val="2"/>
      <charset val="204"/>
    </font>
    <font>
      <b/>
      <sz val="9"/>
      <color theme="0"/>
      <name val="Arial"/>
      <family val="2"/>
      <charset val="204"/>
    </font>
    <font>
      <i/>
      <sz val="9"/>
      <name val="Arial"/>
      <family val="2"/>
      <charset val="204"/>
    </font>
    <font>
      <sz val="9"/>
      <color theme="1"/>
      <name val="Calibri"/>
      <family val="2"/>
      <scheme val="minor"/>
    </font>
    <font>
      <b/>
      <vertAlign val="superscript"/>
      <sz val="9"/>
      <color theme="1"/>
      <name val="Arial"/>
      <family val="2"/>
      <charset val="204"/>
    </font>
    <font>
      <b/>
      <vertAlign val="superscript"/>
      <sz val="9"/>
      <name val="Arial"/>
      <family val="2"/>
      <charset val="204"/>
    </font>
    <font>
      <vertAlign val="superscript"/>
      <sz val="9"/>
      <color theme="1"/>
      <name val="Arial"/>
      <family val="2"/>
      <charset val="204"/>
    </font>
    <font>
      <i/>
      <sz val="9"/>
      <color theme="0" tint="-0.499984740745262"/>
      <name val="Arial"/>
      <family val="2"/>
      <charset val="204"/>
    </font>
    <font>
      <sz val="9"/>
      <color rgb="FFFF0000"/>
      <name val="Arial"/>
      <family val="2"/>
      <charset val="204"/>
    </font>
    <font>
      <b/>
      <sz val="9"/>
      <color theme="0" tint="-0.499984740745262"/>
      <name val="Arial"/>
      <family val="2"/>
      <charset val="204"/>
    </font>
    <font>
      <sz val="9"/>
      <color theme="0" tint="-0.499984740745262"/>
      <name val="Calibri"/>
      <family val="2"/>
      <scheme val="minor"/>
    </font>
    <font>
      <sz val="11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513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medium">
        <color rgb="FFD51317"/>
      </left>
      <right/>
      <top style="medium">
        <color rgb="FFD51317"/>
      </top>
      <bottom/>
      <diagonal/>
    </border>
    <border>
      <left/>
      <right/>
      <top style="medium">
        <color rgb="FFD51317"/>
      </top>
      <bottom/>
      <diagonal/>
    </border>
    <border>
      <left/>
      <right style="medium">
        <color rgb="FFD51317"/>
      </right>
      <top style="medium">
        <color rgb="FFD51317"/>
      </top>
      <bottom/>
      <diagonal/>
    </border>
    <border>
      <left style="medium">
        <color rgb="FFD51317"/>
      </left>
      <right/>
      <top/>
      <bottom/>
      <diagonal/>
    </border>
    <border>
      <left/>
      <right style="medium">
        <color rgb="FFD51317"/>
      </right>
      <top/>
      <bottom/>
      <diagonal/>
    </border>
    <border>
      <left style="medium">
        <color rgb="FFD51317"/>
      </left>
      <right/>
      <top/>
      <bottom style="medium">
        <color rgb="FFD51317"/>
      </bottom>
      <diagonal/>
    </border>
    <border>
      <left/>
      <right/>
      <top/>
      <bottom style="medium">
        <color rgb="FFD51317"/>
      </bottom>
      <diagonal/>
    </border>
    <border>
      <left/>
      <right style="medium">
        <color rgb="FFD51317"/>
      </right>
      <top/>
      <bottom style="medium">
        <color rgb="FFD51317"/>
      </bottom>
      <diagonal/>
    </border>
    <border>
      <left/>
      <right/>
      <top style="thin">
        <color rgb="FFD51317"/>
      </top>
      <bottom/>
      <diagonal/>
    </border>
    <border>
      <left/>
      <right/>
      <top style="thin">
        <color rgb="FFD51317"/>
      </top>
      <bottom style="medium">
        <color rgb="FFD51317"/>
      </bottom>
      <diagonal/>
    </border>
  </borders>
  <cellStyleXfs count="9">
    <xf numFmtId="0" fontId="0" fillId="0" borderId="0"/>
    <xf numFmtId="0" fontId="1" fillId="0" borderId="0" applyNumberFormat="0" applyFill="0" applyBorder="0" applyAlignment="0" applyProtection="0"/>
    <xf numFmtId="164" fontId="6" fillId="0" borderId="0" applyBorder="0">
      <alignment horizontal="right"/>
    </xf>
    <xf numFmtId="0" fontId="8" fillId="0" borderId="0"/>
    <xf numFmtId="0" fontId="9" fillId="0" borderId="0" applyNumberFormat="0" applyFill="0" applyBorder="0" applyAlignment="0" applyProtection="0"/>
    <xf numFmtId="43" fontId="8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25" fillId="0" borderId="0" applyFont="0" applyFill="0" applyBorder="0" applyAlignment="0" applyProtection="0"/>
  </cellStyleXfs>
  <cellXfs count="115">
    <xf numFmtId="0" fontId="0" fillId="0" borderId="0" xfId="0"/>
    <xf numFmtId="0" fontId="2" fillId="0" borderId="0" xfId="0" applyFont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0" xfId="0" applyFont="1" applyBorder="1"/>
    <xf numFmtId="0" fontId="2" fillId="0" borderId="5" xfId="0" applyFont="1" applyBorder="1"/>
    <xf numFmtId="0" fontId="2" fillId="2" borderId="4" xfId="0" applyFont="1" applyFill="1" applyBorder="1"/>
    <xf numFmtId="0" fontId="2" fillId="2" borderId="0" xfId="0" applyFont="1" applyFill="1" applyBorder="1"/>
    <xf numFmtId="0" fontId="2" fillId="2" borderId="5" xfId="0" applyFont="1" applyFill="1" applyBorder="1"/>
    <xf numFmtId="0" fontId="3" fillId="0" borderId="0" xfId="0" applyFont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4" fillId="0" borderId="0" xfId="0" applyFont="1" applyBorder="1"/>
    <xf numFmtId="0" fontId="5" fillId="0" borderId="0" xfId="1" applyFont="1" applyBorder="1"/>
    <xf numFmtId="164" fontId="4" fillId="0" borderId="0" xfId="2" applyFont="1" applyAlignment="1">
      <alignment horizontal="right" vertical="center"/>
    </xf>
    <xf numFmtId="164" fontId="2" fillId="0" borderId="0" xfId="2" applyFont="1" applyAlignment="1">
      <alignment horizontal="right" vertical="center"/>
    </xf>
    <xf numFmtId="164" fontId="4" fillId="0" borderId="9" xfId="2" applyFont="1" applyBorder="1" applyAlignment="1">
      <alignment horizontal="right" vertical="center"/>
    </xf>
    <xf numFmtId="164" fontId="4" fillId="0" borderId="10" xfId="2" applyFont="1" applyBorder="1" applyAlignment="1">
      <alignment horizontal="right" vertical="center"/>
    </xf>
    <xf numFmtId="164" fontId="4" fillId="0" borderId="9" xfId="2" applyNumberFormat="1" applyFont="1" applyBorder="1" applyAlignment="1">
      <alignment horizontal="right" vertical="center"/>
    </xf>
    <xf numFmtId="164" fontId="4" fillId="0" borderId="10" xfId="2" applyNumberFormat="1" applyFont="1" applyBorder="1" applyAlignment="1">
      <alignment horizontal="right" vertical="center"/>
    </xf>
    <xf numFmtId="166" fontId="2" fillId="0" borderId="0" xfId="2" applyNumberFormat="1" applyFont="1" applyAlignment="1">
      <alignment horizontal="right" vertical="center"/>
    </xf>
    <xf numFmtId="164" fontId="2" fillId="0" borderId="0" xfId="2" applyFont="1" applyFill="1" applyAlignment="1">
      <alignment horizontal="right" vertical="center"/>
    </xf>
    <xf numFmtId="0" fontId="10" fillId="0" borderId="0" xfId="0" applyFont="1" applyBorder="1" applyAlignment="1">
      <alignment horizontal="left"/>
    </xf>
    <xf numFmtId="0" fontId="4" fillId="0" borderId="0" xfId="0" applyFont="1"/>
    <xf numFmtId="167" fontId="2" fillId="0" borderId="0" xfId="2" applyNumberFormat="1" applyFont="1" applyAlignment="1">
      <alignment horizontal="right" vertical="center"/>
    </xf>
    <xf numFmtId="164" fontId="4" fillId="0" borderId="0" xfId="2" applyFont="1" applyBorder="1" applyAlignment="1">
      <alignment horizontal="right" vertical="center"/>
    </xf>
    <xf numFmtId="164" fontId="11" fillId="0" borderId="0" xfId="2" applyFont="1" applyAlignment="1">
      <alignment horizontal="right" vertical="center"/>
    </xf>
    <xf numFmtId="164" fontId="2" fillId="0" borderId="0" xfId="2" applyNumberFormat="1" applyFont="1" applyAlignment="1">
      <alignment horizontal="right" vertical="center"/>
    </xf>
    <xf numFmtId="0" fontId="11" fillId="0" borderId="0" xfId="0" applyFont="1" applyAlignment="1">
      <alignment vertical="center"/>
    </xf>
    <xf numFmtId="165" fontId="2" fillId="0" borderId="0" xfId="0" applyNumberFormat="1" applyFont="1"/>
    <xf numFmtId="10" fontId="7" fillId="0" borderId="0" xfId="2" applyNumberFormat="1" applyFont="1" applyAlignment="1">
      <alignment horizontal="right" vertical="center"/>
    </xf>
    <xf numFmtId="9" fontId="4" fillId="0" borderId="0" xfId="0" applyNumberFormat="1" applyFont="1"/>
    <xf numFmtId="164" fontId="4" fillId="0" borderId="0" xfId="2" applyNumberFormat="1" applyFont="1" applyAlignment="1">
      <alignment horizontal="right" vertical="center"/>
    </xf>
    <xf numFmtId="164" fontId="12" fillId="0" borderId="0" xfId="2" applyFont="1" applyFill="1" applyAlignment="1">
      <alignment horizontal="right" vertical="center"/>
    </xf>
    <xf numFmtId="164" fontId="12" fillId="0" borderId="0" xfId="2" applyFont="1" applyAlignment="1">
      <alignment horizontal="right" vertical="center"/>
    </xf>
    <xf numFmtId="0" fontId="13" fillId="0" borderId="0" xfId="0" applyFont="1"/>
    <xf numFmtId="164" fontId="2" fillId="0" borderId="0" xfId="0" applyNumberFormat="1" applyFont="1"/>
    <xf numFmtId="0" fontId="7" fillId="0" borderId="0" xfId="0" applyFont="1"/>
    <xf numFmtId="0" fontId="14" fillId="0" borderId="0" xfId="0" applyFont="1" applyAlignment="1">
      <alignment vertical="center"/>
    </xf>
    <xf numFmtId="0" fontId="15" fillId="2" borderId="0" xfId="0" applyFont="1" applyFill="1"/>
    <xf numFmtId="0" fontId="15" fillId="2" borderId="0" xfId="0" applyFont="1" applyFill="1" applyAlignment="1">
      <alignment horizontal="center"/>
    </xf>
    <xf numFmtId="0" fontId="15" fillId="0" borderId="0" xfId="0" applyFont="1"/>
    <xf numFmtId="0" fontId="16" fillId="0" borderId="0" xfId="0" applyFont="1" applyAlignment="1">
      <alignment horizontal="center" vertical="center"/>
    </xf>
    <xf numFmtId="0" fontId="14" fillId="3" borderId="0" xfId="3" applyFont="1" applyFill="1"/>
    <xf numFmtId="0" fontId="2" fillId="0" borderId="0" xfId="3" applyFont="1"/>
    <xf numFmtId="0" fontId="17" fillId="0" borderId="0" xfId="3" applyFont="1"/>
    <xf numFmtId="0" fontId="4" fillId="0" borderId="0" xfId="3" applyFont="1"/>
    <xf numFmtId="0" fontId="4" fillId="0" borderId="10" xfId="0" applyFont="1" applyBorder="1"/>
    <xf numFmtId="168" fontId="2" fillId="0" borderId="0" xfId="0" applyNumberFormat="1" applyFont="1"/>
    <xf numFmtId="0" fontId="4" fillId="0" borderId="9" xfId="3" applyFont="1" applyBorder="1"/>
    <xf numFmtId="0" fontId="11" fillId="0" borderId="0" xfId="3" applyFont="1" applyAlignment="1">
      <alignment vertical="center"/>
    </xf>
    <xf numFmtId="14" fontId="15" fillId="2" borderId="0" xfId="0" applyNumberFormat="1" applyFont="1" applyFill="1" applyAlignment="1">
      <alignment horizontal="center"/>
    </xf>
    <xf numFmtId="0" fontId="14" fillId="3" borderId="0" xfId="0" applyFont="1" applyFill="1"/>
    <xf numFmtId="0" fontId="4" fillId="0" borderId="9" xfId="0" applyFont="1" applyBorder="1"/>
    <xf numFmtId="0" fontId="15" fillId="2" borderId="0" xfId="0" applyFont="1" applyFill="1" applyAlignment="1">
      <alignment horizontal="right"/>
    </xf>
    <xf numFmtId="0" fontId="2" fillId="0" borderId="0" xfId="0" applyFont="1" applyAlignment="1">
      <alignment horizontal="right"/>
    </xf>
    <xf numFmtId="0" fontId="16" fillId="0" borderId="0" xfId="0" applyFont="1" applyAlignment="1">
      <alignment vertical="center"/>
    </xf>
    <xf numFmtId="10" fontId="2" fillId="0" borderId="0" xfId="0" applyNumberFormat="1" applyFont="1" applyAlignment="1">
      <alignment horizontal="right"/>
    </xf>
    <xf numFmtId="0" fontId="16" fillId="0" borderId="0" xfId="0" applyFont="1"/>
    <xf numFmtId="0" fontId="7" fillId="0" borderId="0" xfId="0" applyFont="1" applyAlignment="1">
      <alignment horizontal="left" indent="1"/>
    </xf>
    <xf numFmtId="0" fontId="2" fillId="0" borderId="0" xfId="0" applyFont="1" applyAlignment="1">
      <alignment horizontal="left" indent="1"/>
    </xf>
    <xf numFmtId="0" fontId="2" fillId="1" borderId="0" xfId="0" applyFont="1" applyFill="1"/>
    <xf numFmtId="0" fontId="2" fillId="0" borderId="0" xfId="0" applyFont="1" applyAlignment="1">
      <alignment horizontal="left"/>
    </xf>
    <xf numFmtId="0" fontId="4" fillId="1" borderId="0" xfId="0" applyFont="1" applyFill="1"/>
    <xf numFmtId="0" fontId="12" fillId="0" borderId="0" xfId="0" applyFont="1" applyAlignment="1">
      <alignment vertical="center"/>
    </xf>
    <xf numFmtId="0" fontId="21" fillId="0" borderId="0" xfId="0" applyFont="1"/>
    <xf numFmtId="0" fontId="12" fillId="0" borderId="0" xfId="0" applyFont="1"/>
    <xf numFmtId="0" fontId="2" fillId="0" borderId="0" xfId="0" applyFont="1" applyFill="1"/>
    <xf numFmtId="164" fontId="4" fillId="0" borderId="0" xfId="2" applyFont="1" applyFill="1" applyAlignment="1">
      <alignment horizontal="right" vertical="center"/>
    </xf>
    <xf numFmtId="9" fontId="2" fillId="0" borderId="0" xfId="2" applyNumberFormat="1" applyFont="1" applyAlignment="1">
      <alignment horizontal="right" vertical="center"/>
    </xf>
    <xf numFmtId="0" fontId="4" fillId="0" borderId="0" xfId="3" applyFont="1" applyBorder="1"/>
    <xf numFmtId="164" fontId="4" fillId="0" borderId="0" xfId="2" applyNumberFormat="1" applyFont="1" applyBorder="1" applyAlignment="1">
      <alignment horizontal="right" vertical="center"/>
    </xf>
    <xf numFmtId="164" fontId="7" fillId="0" borderId="0" xfId="2" applyFont="1" applyAlignment="1">
      <alignment horizontal="right" vertical="center"/>
    </xf>
    <xf numFmtId="0" fontId="7" fillId="0" borderId="0" xfId="3" applyFont="1" applyAlignment="1">
      <alignment horizontal="left" indent="2"/>
    </xf>
    <xf numFmtId="164" fontId="13" fillId="0" borderId="0" xfId="2" applyNumberFormat="1" applyFont="1" applyBorder="1" applyAlignment="1">
      <alignment horizontal="right" vertical="center"/>
    </xf>
    <xf numFmtId="164" fontId="3" fillId="0" borderId="0" xfId="2" applyNumberFormat="1" applyFont="1" applyBorder="1" applyAlignment="1">
      <alignment horizontal="right" vertical="center"/>
    </xf>
    <xf numFmtId="9" fontId="4" fillId="0" borderId="9" xfId="2" applyNumberFormat="1" applyFont="1" applyBorder="1" applyAlignment="1">
      <alignment horizontal="right" vertical="center"/>
    </xf>
    <xf numFmtId="0" fontId="22" fillId="0" borderId="0" xfId="0" applyFont="1"/>
    <xf numFmtId="167" fontId="22" fillId="0" borderId="0" xfId="2" applyNumberFormat="1" applyFont="1" applyAlignment="1">
      <alignment horizontal="right" vertical="center"/>
    </xf>
    <xf numFmtId="0" fontId="22" fillId="0" borderId="0" xfId="0" applyFont="1" applyAlignment="1">
      <alignment horizontal="right"/>
    </xf>
    <xf numFmtId="169" fontId="2" fillId="0" borderId="0" xfId="0" applyNumberFormat="1" applyFont="1"/>
    <xf numFmtId="164" fontId="11" fillId="0" borderId="0" xfId="2" applyFont="1" applyFill="1" applyAlignment="1">
      <alignment horizontal="right" vertical="center"/>
    </xf>
    <xf numFmtId="164" fontId="17" fillId="0" borderId="0" xfId="3" applyNumberFormat="1" applyFont="1"/>
    <xf numFmtId="0" fontId="4" fillId="0" borderId="0" xfId="3" applyFont="1" applyFill="1"/>
    <xf numFmtId="0" fontId="2" fillId="0" borderId="0" xfId="3" applyFont="1" applyFill="1"/>
    <xf numFmtId="0" fontId="7" fillId="0" borderId="0" xfId="3" applyFont="1" applyFill="1"/>
    <xf numFmtId="0" fontId="11" fillId="0" borderId="0" xfId="0" applyFont="1" applyFill="1" applyAlignment="1">
      <alignment vertical="center"/>
    </xf>
    <xf numFmtId="9" fontId="2" fillId="0" borderId="0" xfId="0" applyNumberFormat="1" applyFont="1" applyFill="1"/>
    <xf numFmtId="165" fontId="2" fillId="0" borderId="0" xfId="0" applyNumberFormat="1" applyFont="1" applyFill="1"/>
    <xf numFmtId="0" fontId="2" fillId="4" borderId="0" xfId="0" applyFont="1" applyFill="1"/>
    <xf numFmtId="0" fontId="4" fillId="0" borderId="0" xfId="0" applyFont="1" applyFill="1"/>
    <xf numFmtId="0" fontId="2" fillId="0" borderId="0" xfId="0" applyFont="1" applyFill="1" applyAlignment="1">
      <alignment horizontal="right"/>
    </xf>
    <xf numFmtId="0" fontId="2" fillId="0" borderId="0" xfId="0" applyFont="1" applyFill="1" applyAlignment="1">
      <alignment horizontal="left"/>
    </xf>
    <xf numFmtId="165" fontId="3" fillId="0" borderId="0" xfId="2" applyNumberFormat="1" applyFont="1" applyBorder="1" applyAlignment="1">
      <alignment horizontal="right" vertical="center"/>
    </xf>
    <xf numFmtId="164" fontId="2" fillId="0" borderId="0" xfId="0" applyNumberFormat="1" applyFont="1" applyAlignment="1">
      <alignment horizontal="right"/>
    </xf>
    <xf numFmtId="0" fontId="4" fillId="0" borderId="9" xfId="0" applyFont="1" applyFill="1" applyBorder="1" applyAlignment="1">
      <alignment wrapText="1"/>
    </xf>
    <xf numFmtId="0" fontId="4" fillId="0" borderId="10" xfId="0" applyFont="1" applyFill="1" applyBorder="1"/>
    <xf numFmtId="0" fontId="4" fillId="0" borderId="10" xfId="0" applyFont="1" applyFill="1" applyBorder="1" applyAlignment="1">
      <alignment wrapText="1"/>
    </xf>
    <xf numFmtId="164" fontId="4" fillId="0" borderId="0" xfId="2" applyNumberFormat="1" applyFont="1" applyFill="1" applyAlignment="1">
      <alignment horizontal="right" vertical="center"/>
    </xf>
    <xf numFmtId="170" fontId="2" fillId="0" borderId="0" xfId="0" applyNumberFormat="1" applyFont="1" applyAlignment="1">
      <alignment horizontal="right"/>
    </xf>
    <xf numFmtId="164" fontId="2" fillId="0" borderId="0" xfId="0" applyNumberFormat="1" applyFont="1" applyFill="1" applyAlignment="1">
      <alignment horizontal="right"/>
    </xf>
    <xf numFmtId="164" fontId="23" fillId="0" borderId="0" xfId="0" applyNumberFormat="1" applyFont="1"/>
    <xf numFmtId="0" fontId="23" fillId="0" borderId="0" xfId="0" applyFont="1"/>
    <xf numFmtId="0" fontId="24" fillId="0" borderId="0" xfId="3" applyFont="1"/>
    <xf numFmtId="164" fontId="12" fillId="0" borderId="0" xfId="0" applyNumberFormat="1" applyFont="1"/>
    <xf numFmtId="170" fontId="2" fillId="0" borderId="0" xfId="0" applyNumberFormat="1" applyFont="1"/>
    <xf numFmtId="165" fontId="4" fillId="0" borderId="0" xfId="2" applyNumberFormat="1" applyFont="1" applyBorder="1" applyAlignment="1">
      <alignment horizontal="right" vertical="center"/>
    </xf>
    <xf numFmtId="10" fontId="4" fillId="0" borderId="0" xfId="2" applyNumberFormat="1" applyFont="1" applyBorder="1" applyAlignment="1">
      <alignment horizontal="right" vertical="center"/>
    </xf>
    <xf numFmtId="172" fontId="2" fillId="0" borderId="0" xfId="6" applyNumberFormat="1" applyFont="1"/>
    <xf numFmtId="10" fontId="2" fillId="0" borderId="0" xfId="6" applyNumberFormat="1" applyFont="1" applyAlignment="1">
      <alignment horizontal="right" vertical="center"/>
    </xf>
    <xf numFmtId="43" fontId="4" fillId="0" borderId="0" xfId="8" applyFont="1" applyBorder="1" applyAlignment="1">
      <alignment horizontal="right" vertical="center"/>
    </xf>
  </cellXfs>
  <cellStyles count="9">
    <cellStyle name="input_hist" xfId="2" xr:uid="{7708FBCD-0820-4CDC-8D0B-9218E4089487}"/>
    <cellStyle name="Гиперссылка" xfId="1" builtinId="8"/>
    <cellStyle name="Гиперссылка 2" xfId="4" xr:uid="{00000000-0005-0000-0000-000032000000}"/>
    <cellStyle name="Обычный" xfId="0" builtinId="0"/>
    <cellStyle name="Обычный 2" xfId="3" xr:uid="{00000000-0005-0000-0000-000033000000}"/>
    <cellStyle name="Процентный" xfId="6" builtinId="5"/>
    <cellStyle name="Процентный 2" xfId="7" xr:uid="{E79F018E-C795-453C-9B8E-5C4E0FE4757B}"/>
    <cellStyle name="Финансовый" xfId="8" builtinId="3"/>
    <cellStyle name="Финансовый 3" xfId="5" xr:uid="{A3846BE8-EBB3-41D2-BEBF-56FBBF030B95}"/>
  </cellStyles>
  <dxfs count="0"/>
  <tableStyles count="0" defaultTableStyle="TableStyleMedium2" defaultPivotStyle="PivotStyleLight16"/>
  <colors>
    <mruColors>
      <color rgb="FFD5131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</xdr:row>
      <xdr:rowOff>9525</xdr:rowOff>
    </xdr:from>
    <xdr:to>
      <xdr:col>1</xdr:col>
      <xdr:colOff>47625</xdr:colOff>
      <xdr:row>4</xdr:row>
      <xdr:rowOff>3192</xdr:rowOff>
    </xdr:to>
    <xdr:pic>
      <xdr:nvPicPr>
        <xdr:cNvPr id="2" name="Рисунок 1" descr="ВсеИнструменты.ру - Для инвесторов">
          <a:extLst>
            <a:ext uri="{FF2B5EF4-FFF2-40B4-BE49-F238E27FC236}">
              <a16:creationId xmlns:a16="http://schemas.microsoft.com/office/drawing/2014/main" id="{E3532E72-4CD9-4E95-8B8D-977229323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71450"/>
          <a:ext cx="609600" cy="460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13138</xdr:colOff>
      <xdr:row>13</xdr:row>
      <xdr:rowOff>8284</xdr:rowOff>
    </xdr:from>
    <xdr:to>
      <xdr:col>12</xdr:col>
      <xdr:colOff>8283</xdr:colOff>
      <xdr:row>29</xdr:row>
      <xdr:rowOff>157371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CB053864-E828-4DBE-863C-8572E2E3A3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1531" b="2830"/>
        <a:stretch/>
      </xdr:blipFill>
      <xdr:spPr>
        <a:xfrm>
          <a:off x="814552" y="1998681"/>
          <a:ext cx="6373610" cy="2566466"/>
        </a:xfrm>
        <a:prstGeom prst="rect">
          <a:avLst/>
        </a:prstGeom>
        <a:ln w="28575">
          <a:solidFill>
            <a:srgbClr val="D51317"/>
          </a:solidFill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647700</xdr:colOff>
      <xdr:row>4</xdr:row>
      <xdr:rowOff>13898</xdr:rowOff>
    </xdr:to>
    <xdr:pic>
      <xdr:nvPicPr>
        <xdr:cNvPr id="7" name="Рисунок 6" descr="ВсеИнструменты.ру - Для инвесторов">
          <a:extLst>
            <a:ext uri="{FF2B5EF4-FFF2-40B4-BE49-F238E27FC236}">
              <a16:creationId xmlns:a16="http://schemas.microsoft.com/office/drawing/2014/main" id="{1ADCBB2B-5534-4F8F-8425-0E628BDF9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1925"/>
          <a:ext cx="838200" cy="471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0</xdr:colOff>
      <xdr:row>1</xdr:row>
      <xdr:rowOff>18626</xdr:rowOff>
    </xdr:to>
    <xdr:pic>
      <xdr:nvPicPr>
        <xdr:cNvPr id="2" name="Рисунок 1" descr="ВсеИнструменты.ру - Для инвесторов">
          <a:extLst>
            <a:ext uri="{FF2B5EF4-FFF2-40B4-BE49-F238E27FC236}">
              <a16:creationId xmlns:a16="http://schemas.microsoft.com/office/drawing/2014/main" id="{17BA52D6-146F-42A2-B8BE-7DB361177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0"/>
          <a:ext cx="0" cy="513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914401</xdr:colOff>
      <xdr:row>3</xdr:row>
      <xdr:rowOff>13023</xdr:rowOff>
    </xdr:to>
    <xdr:pic>
      <xdr:nvPicPr>
        <xdr:cNvPr id="4" name="Рисунок 3" descr="ВсеИнструменты.ру - Для инвесторов">
          <a:extLst>
            <a:ext uri="{FF2B5EF4-FFF2-40B4-BE49-F238E27FC236}">
              <a16:creationId xmlns:a16="http://schemas.microsoft.com/office/drawing/2014/main" id="{13E321B1-2D03-4CED-98A1-133304FC5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0"/>
          <a:ext cx="914401" cy="498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0</xdr:colOff>
      <xdr:row>1</xdr:row>
      <xdr:rowOff>25553</xdr:rowOff>
    </xdr:to>
    <xdr:pic>
      <xdr:nvPicPr>
        <xdr:cNvPr id="2" name="Рисунок 1" descr="ВсеИнструменты.ру - Для инвесторов">
          <a:extLst>
            <a:ext uri="{FF2B5EF4-FFF2-40B4-BE49-F238E27FC236}">
              <a16:creationId xmlns:a16="http://schemas.microsoft.com/office/drawing/2014/main" id="{9E62BCFE-E8D4-492E-B7DA-1EDABC4C3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0"/>
          <a:ext cx="0" cy="51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914401</xdr:colOff>
      <xdr:row>3</xdr:row>
      <xdr:rowOff>28151</xdr:rowOff>
    </xdr:to>
    <xdr:pic>
      <xdr:nvPicPr>
        <xdr:cNvPr id="4" name="Рисунок 3" descr="ВсеИнструменты.ру - Для инвесторов">
          <a:extLst>
            <a:ext uri="{FF2B5EF4-FFF2-40B4-BE49-F238E27FC236}">
              <a16:creationId xmlns:a16="http://schemas.microsoft.com/office/drawing/2014/main" id="{F1312F1D-C585-48B2-84C8-A071E17C6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0"/>
          <a:ext cx="914401" cy="485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190498</xdr:colOff>
      <xdr:row>0</xdr:row>
      <xdr:rowOff>0</xdr:rowOff>
    </xdr:from>
    <xdr:to>
      <xdr:col>0</xdr:col>
      <xdr:colOff>190498</xdr:colOff>
      <xdr:row>3</xdr:row>
      <xdr:rowOff>4619</xdr:rowOff>
    </xdr:to>
    <xdr:pic>
      <xdr:nvPicPr>
        <xdr:cNvPr id="2" name="Рисунок 1" descr="ВсеИнструменты.ру - Для инвесторов">
          <a:extLst>
            <a:ext uri="{FF2B5EF4-FFF2-40B4-BE49-F238E27FC236}">
              <a16:creationId xmlns:a16="http://schemas.microsoft.com/office/drawing/2014/main" id="{365B5076-0682-4C77-8B29-8D86A2E86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8" y="0"/>
          <a:ext cx="914401" cy="513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914401</xdr:colOff>
      <xdr:row>3</xdr:row>
      <xdr:rowOff>28151</xdr:rowOff>
    </xdr:to>
    <xdr:pic>
      <xdr:nvPicPr>
        <xdr:cNvPr id="3" name="Рисунок 2" descr="ВсеИнструменты.ру - Для инвесторов">
          <a:extLst>
            <a:ext uri="{FF2B5EF4-FFF2-40B4-BE49-F238E27FC236}">
              <a16:creationId xmlns:a16="http://schemas.microsoft.com/office/drawing/2014/main" id="{1CE211EB-6C42-4BC6-B07D-7E4A84773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0"/>
          <a:ext cx="914401" cy="513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190498</xdr:colOff>
      <xdr:row>0</xdr:row>
      <xdr:rowOff>0</xdr:rowOff>
    </xdr:from>
    <xdr:to>
      <xdr:col>0</xdr:col>
      <xdr:colOff>190498</xdr:colOff>
      <xdr:row>2</xdr:row>
      <xdr:rowOff>123401</xdr:rowOff>
    </xdr:to>
    <xdr:pic>
      <xdr:nvPicPr>
        <xdr:cNvPr id="2" name="Рисунок 1" descr="ВсеИнструменты.ру - Для инвесторов">
          <a:extLst>
            <a:ext uri="{FF2B5EF4-FFF2-40B4-BE49-F238E27FC236}">
              <a16:creationId xmlns:a16="http://schemas.microsoft.com/office/drawing/2014/main" id="{FFA51C09-065E-451A-B2BC-7D0D9FAC9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8" y="0"/>
          <a:ext cx="0" cy="485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914401</xdr:colOff>
      <xdr:row>3</xdr:row>
      <xdr:rowOff>28151</xdr:rowOff>
    </xdr:to>
    <xdr:pic>
      <xdr:nvPicPr>
        <xdr:cNvPr id="4" name="Рисунок 3" descr="ВсеИнструменты.ру - Для инвесторов">
          <a:extLst>
            <a:ext uri="{FF2B5EF4-FFF2-40B4-BE49-F238E27FC236}">
              <a16:creationId xmlns:a16="http://schemas.microsoft.com/office/drawing/2014/main" id="{7F4C7FEA-0610-4800-879C-05F3C7995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0"/>
          <a:ext cx="914401" cy="485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190498</xdr:colOff>
      <xdr:row>0</xdr:row>
      <xdr:rowOff>0</xdr:rowOff>
    </xdr:from>
    <xdr:to>
      <xdr:col>0</xdr:col>
      <xdr:colOff>190498</xdr:colOff>
      <xdr:row>2</xdr:row>
      <xdr:rowOff>123401</xdr:rowOff>
    </xdr:to>
    <xdr:pic>
      <xdr:nvPicPr>
        <xdr:cNvPr id="2" name="Рисунок 1" descr="ВсеИнструменты.ру - Для инвесторов">
          <a:extLst>
            <a:ext uri="{FF2B5EF4-FFF2-40B4-BE49-F238E27FC236}">
              <a16:creationId xmlns:a16="http://schemas.microsoft.com/office/drawing/2014/main" id="{8C93B09C-45B9-4CC4-A9C3-AEBE90DDF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8" y="0"/>
          <a:ext cx="0" cy="428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914401</xdr:colOff>
      <xdr:row>3</xdr:row>
      <xdr:rowOff>28151</xdr:rowOff>
    </xdr:to>
    <xdr:pic>
      <xdr:nvPicPr>
        <xdr:cNvPr id="4" name="Рисунок 3" descr="ВсеИнструменты.ру - Для инвесторов">
          <a:extLst>
            <a:ext uri="{FF2B5EF4-FFF2-40B4-BE49-F238E27FC236}">
              <a16:creationId xmlns:a16="http://schemas.microsoft.com/office/drawing/2014/main" id="{BF561706-8E6C-4A85-8C06-939EC1DBC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0"/>
          <a:ext cx="914401" cy="485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190498</xdr:colOff>
      <xdr:row>0</xdr:row>
      <xdr:rowOff>0</xdr:rowOff>
    </xdr:from>
    <xdr:to>
      <xdr:col>0</xdr:col>
      <xdr:colOff>190498</xdr:colOff>
      <xdr:row>1</xdr:row>
      <xdr:rowOff>34363</xdr:rowOff>
    </xdr:to>
    <xdr:pic>
      <xdr:nvPicPr>
        <xdr:cNvPr id="2" name="Рисунок 1" descr="ВсеИнструменты.ру - Для инвесторов">
          <a:extLst>
            <a:ext uri="{FF2B5EF4-FFF2-40B4-BE49-F238E27FC236}">
              <a16:creationId xmlns:a16="http://schemas.microsoft.com/office/drawing/2014/main" id="{62602A85-7693-4A24-975A-D2F96D5CBD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8" y="0"/>
          <a:ext cx="0" cy="428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0</xdr:colOff>
      <xdr:row>1</xdr:row>
      <xdr:rowOff>34363</xdr:rowOff>
    </xdr:to>
    <xdr:pic>
      <xdr:nvPicPr>
        <xdr:cNvPr id="3" name="Рисунок 2" descr="ВсеИнструменты.ру - Для инвесторов">
          <a:extLst>
            <a:ext uri="{FF2B5EF4-FFF2-40B4-BE49-F238E27FC236}">
              <a16:creationId xmlns:a16="http://schemas.microsoft.com/office/drawing/2014/main" id="{BB88BA12-8E6A-4D84-B50C-0B179AD0A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0"/>
          <a:ext cx="914401" cy="513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914401</xdr:colOff>
      <xdr:row>3</xdr:row>
      <xdr:rowOff>38090</xdr:rowOff>
    </xdr:to>
    <xdr:pic>
      <xdr:nvPicPr>
        <xdr:cNvPr id="7" name="Рисунок 6" descr="ВсеИнструменты.ру - Для инвесторов">
          <a:extLst>
            <a:ext uri="{FF2B5EF4-FFF2-40B4-BE49-F238E27FC236}">
              <a16:creationId xmlns:a16="http://schemas.microsoft.com/office/drawing/2014/main" id="{872F9461-06D9-4709-AF3E-50C78B3C6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0"/>
          <a:ext cx="914401" cy="485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190498</xdr:colOff>
      <xdr:row>0</xdr:row>
      <xdr:rowOff>0</xdr:rowOff>
    </xdr:from>
    <xdr:to>
      <xdr:col>0</xdr:col>
      <xdr:colOff>190498</xdr:colOff>
      <xdr:row>3</xdr:row>
      <xdr:rowOff>4619</xdr:rowOff>
    </xdr:to>
    <xdr:pic>
      <xdr:nvPicPr>
        <xdr:cNvPr id="2" name="Рисунок 1" descr="ВсеИнструменты.ру - Для инвесторов">
          <a:extLst>
            <a:ext uri="{FF2B5EF4-FFF2-40B4-BE49-F238E27FC236}">
              <a16:creationId xmlns:a16="http://schemas.microsoft.com/office/drawing/2014/main" id="{438CEA9B-2FB9-4C05-B4A2-73AFC34E8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8" y="0"/>
          <a:ext cx="0" cy="461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914401</xdr:colOff>
      <xdr:row>3</xdr:row>
      <xdr:rowOff>28151</xdr:rowOff>
    </xdr:to>
    <xdr:pic>
      <xdr:nvPicPr>
        <xdr:cNvPr id="3" name="Рисунок 2" descr="ВсеИнструменты.ру - Для инвесторов">
          <a:extLst>
            <a:ext uri="{FF2B5EF4-FFF2-40B4-BE49-F238E27FC236}">
              <a16:creationId xmlns:a16="http://schemas.microsoft.com/office/drawing/2014/main" id="{2720EE6B-4BA4-4877-9E64-F881F93A4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0"/>
          <a:ext cx="914401" cy="485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Aleksey.Lukyanov@vseinstrumenti.ru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9B632-907A-4D3B-8175-89BFBCF45B7D}">
  <sheetPr>
    <tabColor theme="0"/>
  </sheetPr>
  <dimension ref="A1:N36"/>
  <sheetViews>
    <sheetView showGridLines="0" tabSelected="1" zoomScaleNormal="100" workbookViewId="0"/>
  </sheetViews>
  <sheetFormatPr defaultColWidth="0" defaultRowHeight="12" customHeight="1" zeroHeight="1" x14ac:dyDescent="0.2"/>
  <cols>
    <col min="1" max="1" width="9.140625" style="1" customWidth="1"/>
    <col min="2" max="3" width="2.85546875" style="1" customWidth="1"/>
    <col min="4" max="4" width="25.85546875" style="1" customWidth="1"/>
    <col min="5" max="11" width="9.140625" style="1" customWidth="1"/>
    <col min="12" max="13" width="2.85546875" style="1" customWidth="1"/>
    <col min="14" max="14" width="9.140625" style="1" customWidth="1"/>
    <col min="15" max="16384" width="9.140625" style="1" hidden="1"/>
  </cols>
  <sheetData>
    <row r="1" spans="2:13" ht="12.75" thickBot="1" x14ac:dyDescent="0.25"/>
    <row r="2" spans="2:13" x14ac:dyDescent="0.2"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4"/>
    </row>
    <row r="3" spans="2:13" x14ac:dyDescent="0.2">
      <c r="B3" s="5"/>
      <c r="C3" s="6"/>
      <c r="D3" s="6"/>
      <c r="E3" s="6"/>
      <c r="F3" s="6"/>
      <c r="G3" s="6"/>
      <c r="H3" s="6"/>
      <c r="I3" s="6"/>
      <c r="J3" s="6"/>
      <c r="K3" s="6"/>
      <c r="L3" s="6"/>
      <c r="M3" s="7"/>
    </row>
    <row r="4" spans="2:13" x14ac:dyDescent="0.2">
      <c r="B4" s="5"/>
      <c r="C4" s="6"/>
      <c r="D4" s="6"/>
      <c r="E4" s="6"/>
      <c r="F4" s="6"/>
      <c r="G4" s="6"/>
      <c r="H4" s="6"/>
      <c r="I4" s="6"/>
      <c r="J4" s="6"/>
      <c r="K4" s="6"/>
      <c r="L4" s="6"/>
      <c r="M4" s="7"/>
    </row>
    <row r="5" spans="2:13" x14ac:dyDescent="0.2">
      <c r="B5" s="8"/>
      <c r="C5" s="9"/>
      <c r="D5" s="9"/>
      <c r="E5" s="9"/>
      <c r="F5" s="9"/>
      <c r="G5" s="9"/>
      <c r="H5" s="9"/>
      <c r="I5" s="9"/>
      <c r="J5" s="9"/>
      <c r="K5" s="9"/>
      <c r="L5" s="9"/>
      <c r="M5" s="10"/>
    </row>
    <row r="6" spans="2:13" x14ac:dyDescent="0.2"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7"/>
    </row>
    <row r="7" spans="2:13" x14ac:dyDescent="0.2">
      <c r="B7" s="5"/>
      <c r="C7" s="11">
        <v>1</v>
      </c>
      <c r="D7" s="26" t="s">
        <v>0</v>
      </c>
      <c r="E7" s="6"/>
      <c r="F7" s="6"/>
      <c r="G7" s="6"/>
      <c r="H7" s="6"/>
      <c r="I7" s="6"/>
      <c r="J7" s="6"/>
      <c r="K7" s="6"/>
      <c r="L7" s="6"/>
      <c r="M7" s="7"/>
    </row>
    <row r="8" spans="2:13" x14ac:dyDescent="0.2">
      <c r="B8" s="5"/>
      <c r="C8" s="11">
        <v>2</v>
      </c>
      <c r="D8" s="26" t="s">
        <v>140</v>
      </c>
      <c r="E8" s="6"/>
      <c r="F8" s="6"/>
      <c r="G8" s="6"/>
      <c r="H8" s="6"/>
      <c r="I8" s="6"/>
      <c r="J8" s="6"/>
      <c r="K8" s="6"/>
      <c r="L8" s="6"/>
      <c r="M8" s="7"/>
    </row>
    <row r="9" spans="2:13" x14ac:dyDescent="0.2">
      <c r="B9" s="5"/>
      <c r="C9" s="12">
        <v>3</v>
      </c>
      <c r="D9" s="26" t="s">
        <v>2</v>
      </c>
      <c r="E9" s="6"/>
      <c r="F9" s="6"/>
      <c r="G9" s="6"/>
      <c r="H9" s="6"/>
      <c r="I9" s="6"/>
      <c r="J9" s="6"/>
      <c r="K9" s="6"/>
      <c r="L9" s="6"/>
      <c r="M9" s="7"/>
    </row>
    <row r="10" spans="2:13" x14ac:dyDescent="0.2">
      <c r="B10" s="5"/>
      <c r="C10" s="12">
        <v>4</v>
      </c>
      <c r="D10" s="26" t="s">
        <v>3</v>
      </c>
      <c r="E10" s="6"/>
      <c r="F10" s="6"/>
      <c r="G10" s="6"/>
      <c r="H10" s="6"/>
      <c r="I10" s="6"/>
      <c r="J10" s="6"/>
      <c r="K10" s="6"/>
      <c r="L10" s="6"/>
      <c r="M10" s="7"/>
    </row>
    <row r="11" spans="2:13" x14ac:dyDescent="0.2">
      <c r="B11" s="5"/>
      <c r="C11" s="12">
        <v>5</v>
      </c>
      <c r="D11" s="26" t="s">
        <v>4</v>
      </c>
      <c r="E11" s="6"/>
      <c r="F11" s="6"/>
      <c r="G11" s="6"/>
      <c r="H11" s="6"/>
      <c r="I11" s="6"/>
      <c r="J11" s="6"/>
      <c r="K11" s="6"/>
      <c r="L11" s="6"/>
      <c r="M11" s="7"/>
    </row>
    <row r="12" spans="2:13" x14ac:dyDescent="0.2">
      <c r="B12" s="5"/>
      <c r="C12" s="12">
        <v>6</v>
      </c>
      <c r="D12" s="26" t="s">
        <v>181</v>
      </c>
      <c r="M12" s="7"/>
    </row>
    <row r="13" spans="2:13" ht="12.75" thickBot="1" x14ac:dyDescent="0.25">
      <c r="B13" s="5"/>
      <c r="C13" s="6"/>
      <c r="D13" s="6"/>
      <c r="E13" s="6"/>
      <c r="F13" s="6"/>
      <c r="G13" s="6"/>
      <c r="H13" s="6"/>
      <c r="I13" s="6"/>
      <c r="J13" s="6"/>
      <c r="K13" s="6"/>
      <c r="L13" s="6"/>
      <c r="M13" s="7"/>
    </row>
    <row r="14" spans="2:13" x14ac:dyDescent="0.2">
      <c r="B14" s="5"/>
      <c r="C14" s="2"/>
      <c r="D14" s="3"/>
      <c r="E14" s="3"/>
      <c r="F14" s="3"/>
      <c r="G14" s="3"/>
      <c r="H14" s="3"/>
      <c r="I14" s="3"/>
      <c r="J14" s="3"/>
      <c r="K14" s="3"/>
      <c r="L14" s="4"/>
      <c r="M14" s="7"/>
    </row>
    <row r="15" spans="2:13" x14ac:dyDescent="0.2">
      <c r="B15" s="5"/>
      <c r="C15" s="5"/>
      <c r="D15" s="6"/>
      <c r="E15" s="6"/>
      <c r="F15" s="6"/>
      <c r="G15" s="6"/>
      <c r="H15" s="6"/>
      <c r="I15" s="6"/>
      <c r="J15" s="6"/>
      <c r="K15" s="6"/>
      <c r="L15" s="7"/>
      <c r="M15" s="7"/>
    </row>
    <row r="16" spans="2:13" x14ac:dyDescent="0.2">
      <c r="B16" s="5"/>
      <c r="C16" s="5"/>
      <c r="D16" s="6"/>
      <c r="E16" s="6"/>
      <c r="F16" s="6"/>
      <c r="G16" s="6"/>
      <c r="H16" s="6"/>
      <c r="I16" s="6"/>
      <c r="J16" s="6"/>
      <c r="K16" s="6"/>
      <c r="L16" s="7"/>
      <c r="M16" s="7"/>
    </row>
    <row r="17" spans="2:13" x14ac:dyDescent="0.2">
      <c r="B17" s="5"/>
      <c r="C17" s="5"/>
      <c r="D17" s="6"/>
      <c r="E17" s="6"/>
      <c r="F17" s="6"/>
      <c r="G17" s="6"/>
      <c r="H17" s="6"/>
      <c r="I17" s="6"/>
      <c r="J17" s="6"/>
      <c r="K17" s="6"/>
      <c r="L17" s="7"/>
      <c r="M17" s="7"/>
    </row>
    <row r="18" spans="2:13" x14ac:dyDescent="0.2">
      <c r="B18" s="5"/>
      <c r="C18" s="5"/>
      <c r="D18" s="6"/>
      <c r="E18" s="6"/>
      <c r="F18" s="6"/>
      <c r="G18" s="6"/>
      <c r="H18" s="6"/>
      <c r="I18" s="6"/>
      <c r="J18" s="6"/>
      <c r="K18" s="6"/>
      <c r="L18" s="7"/>
      <c r="M18" s="7"/>
    </row>
    <row r="19" spans="2:13" x14ac:dyDescent="0.2">
      <c r="B19" s="5"/>
      <c r="C19" s="5"/>
      <c r="D19" s="6"/>
      <c r="E19" s="6"/>
      <c r="F19" s="6"/>
      <c r="G19" s="6"/>
      <c r="H19" s="6"/>
      <c r="I19" s="6"/>
      <c r="J19" s="6"/>
      <c r="K19" s="6"/>
      <c r="L19" s="7"/>
      <c r="M19" s="7"/>
    </row>
    <row r="20" spans="2:13" x14ac:dyDescent="0.2">
      <c r="B20" s="5"/>
      <c r="C20" s="5"/>
      <c r="D20" s="6"/>
      <c r="E20" s="6"/>
      <c r="F20" s="6"/>
      <c r="G20" s="6"/>
      <c r="H20" s="6"/>
      <c r="I20" s="6"/>
      <c r="J20" s="6"/>
      <c r="K20" s="6"/>
      <c r="L20" s="7"/>
      <c r="M20" s="7"/>
    </row>
    <row r="21" spans="2:13" x14ac:dyDescent="0.2">
      <c r="B21" s="5"/>
      <c r="C21" s="5"/>
      <c r="D21" s="6"/>
      <c r="E21" s="6"/>
      <c r="F21" s="6"/>
      <c r="G21" s="6"/>
      <c r="H21" s="6"/>
      <c r="I21" s="6"/>
      <c r="J21" s="6"/>
      <c r="K21" s="6"/>
      <c r="L21" s="7"/>
      <c r="M21" s="7"/>
    </row>
    <row r="22" spans="2:13" x14ac:dyDescent="0.2">
      <c r="B22" s="5"/>
      <c r="C22" s="5"/>
      <c r="D22" s="6"/>
      <c r="E22" s="6"/>
      <c r="F22" s="6"/>
      <c r="G22" s="6"/>
      <c r="H22" s="6"/>
      <c r="I22" s="6"/>
      <c r="J22" s="6"/>
      <c r="K22" s="6"/>
      <c r="L22" s="7"/>
      <c r="M22" s="7"/>
    </row>
    <row r="23" spans="2:13" x14ac:dyDescent="0.2">
      <c r="B23" s="5"/>
      <c r="C23" s="5"/>
      <c r="D23" s="6"/>
      <c r="E23" s="6"/>
      <c r="F23" s="6"/>
      <c r="G23" s="6"/>
      <c r="H23" s="6"/>
      <c r="I23" s="6"/>
      <c r="J23" s="6"/>
      <c r="K23" s="6"/>
      <c r="L23" s="7"/>
      <c r="M23" s="7"/>
    </row>
    <row r="24" spans="2:13" x14ac:dyDescent="0.2">
      <c r="B24" s="5"/>
      <c r="C24" s="5"/>
      <c r="D24" s="6"/>
      <c r="E24" s="6"/>
      <c r="F24" s="6"/>
      <c r="G24" s="6"/>
      <c r="H24" s="6"/>
      <c r="I24" s="6"/>
      <c r="J24" s="6"/>
      <c r="K24" s="6"/>
      <c r="L24" s="7"/>
      <c r="M24" s="7"/>
    </row>
    <row r="25" spans="2:13" x14ac:dyDescent="0.2">
      <c r="B25" s="5"/>
      <c r="C25" s="5"/>
      <c r="D25" s="6"/>
      <c r="E25" s="6"/>
      <c r="F25" s="6"/>
      <c r="G25" s="6"/>
      <c r="H25" s="6"/>
      <c r="I25" s="6"/>
      <c r="J25" s="6"/>
      <c r="K25" s="6"/>
      <c r="L25" s="7"/>
      <c r="M25" s="7"/>
    </row>
    <row r="26" spans="2:13" x14ac:dyDescent="0.2">
      <c r="B26" s="5"/>
      <c r="C26" s="5"/>
      <c r="D26" s="6"/>
      <c r="E26" s="6"/>
      <c r="F26" s="6"/>
      <c r="G26" s="6"/>
      <c r="H26" s="6"/>
      <c r="I26" s="6"/>
      <c r="J26" s="6"/>
      <c r="K26" s="6"/>
      <c r="L26" s="7"/>
      <c r="M26" s="7"/>
    </row>
    <row r="27" spans="2:13" x14ac:dyDescent="0.2">
      <c r="B27" s="5"/>
      <c r="C27" s="5"/>
      <c r="D27" s="6"/>
      <c r="E27" s="6"/>
      <c r="F27" s="6"/>
      <c r="G27" s="6"/>
      <c r="H27" s="6"/>
      <c r="I27" s="6"/>
      <c r="J27" s="6"/>
      <c r="K27" s="6"/>
      <c r="L27" s="7"/>
      <c r="M27" s="7"/>
    </row>
    <row r="28" spans="2:13" x14ac:dyDescent="0.2">
      <c r="B28" s="5"/>
      <c r="C28" s="5"/>
      <c r="D28" s="6"/>
      <c r="E28" s="6"/>
      <c r="F28" s="6"/>
      <c r="G28" s="6"/>
      <c r="H28" s="6"/>
      <c r="I28" s="6"/>
      <c r="J28" s="6"/>
      <c r="K28" s="6"/>
      <c r="L28" s="7"/>
      <c r="M28" s="7"/>
    </row>
    <row r="29" spans="2:13" x14ac:dyDescent="0.2">
      <c r="B29" s="5"/>
      <c r="C29" s="5"/>
      <c r="D29" s="6"/>
      <c r="E29" s="6"/>
      <c r="F29" s="6"/>
      <c r="G29" s="6"/>
      <c r="H29" s="6"/>
      <c r="I29" s="6"/>
      <c r="J29" s="6"/>
      <c r="K29" s="6"/>
      <c r="L29" s="7"/>
      <c r="M29" s="7"/>
    </row>
    <row r="30" spans="2:13" ht="12.75" thickBot="1" x14ac:dyDescent="0.25">
      <c r="B30" s="5"/>
      <c r="C30" s="13"/>
      <c r="D30" s="14"/>
      <c r="E30" s="14"/>
      <c r="F30" s="14"/>
      <c r="G30" s="14"/>
      <c r="H30" s="14"/>
      <c r="I30" s="14"/>
      <c r="J30" s="14"/>
      <c r="K30" s="14"/>
      <c r="L30" s="15"/>
      <c r="M30" s="7"/>
    </row>
    <row r="31" spans="2:13" x14ac:dyDescent="0.2">
      <c r="B31" s="5"/>
      <c r="C31" s="6"/>
      <c r="D31" s="6"/>
      <c r="E31" s="6"/>
      <c r="F31" s="6"/>
      <c r="G31" s="6"/>
      <c r="H31" s="6"/>
      <c r="I31" s="6"/>
      <c r="J31" s="6"/>
      <c r="K31" s="6"/>
      <c r="L31" s="6"/>
      <c r="M31" s="7"/>
    </row>
    <row r="32" spans="2:13" x14ac:dyDescent="0.2">
      <c r="B32" s="5"/>
      <c r="C32" s="16" t="s">
        <v>5</v>
      </c>
      <c r="D32" s="6"/>
      <c r="E32" s="6"/>
      <c r="F32" s="6"/>
      <c r="G32" s="6"/>
      <c r="H32" s="6"/>
      <c r="I32" s="6"/>
      <c r="J32" s="6"/>
      <c r="K32" s="6"/>
      <c r="L32" s="6"/>
      <c r="M32" s="7"/>
    </row>
    <row r="33" spans="2:13" x14ac:dyDescent="0.2">
      <c r="B33" s="5"/>
      <c r="C33" s="6" t="s">
        <v>6</v>
      </c>
      <c r="D33" s="6"/>
      <c r="E33" s="6"/>
      <c r="F33" s="6"/>
      <c r="G33" s="6"/>
      <c r="H33" s="6"/>
      <c r="I33" s="6"/>
      <c r="J33" s="6"/>
      <c r="K33" s="6"/>
      <c r="L33" s="6"/>
      <c r="M33" s="7"/>
    </row>
    <row r="34" spans="2:13" x14ac:dyDescent="0.2">
      <c r="B34" s="5"/>
      <c r="C34" s="17" t="s">
        <v>7</v>
      </c>
      <c r="D34" s="6"/>
      <c r="E34" s="6"/>
      <c r="F34" s="6"/>
      <c r="G34" s="6"/>
      <c r="H34" s="6"/>
      <c r="I34" s="6"/>
      <c r="J34" s="6"/>
      <c r="K34" s="6"/>
      <c r="L34" s="6"/>
      <c r="M34" s="7"/>
    </row>
    <row r="35" spans="2:13" ht="12.75" thickBot="1" x14ac:dyDescent="0.25">
      <c r="B35" s="13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5"/>
    </row>
    <row r="36" spans="2:13" ht="12" customHeight="1" x14ac:dyDescent="0.2"/>
  </sheetData>
  <hyperlinks>
    <hyperlink ref="C34" r:id="rId1" xr:uid="{6FC0B453-2F8C-42AC-BC25-DD489C690BE6}"/>
    <hyperlink ref="D7" location="'Операционные метрики'!A1" display="Операционные метрики" xr:uid="{19618DEE-6539-4705-BE46-3A26D341644E}"/>
    <hyperlink ref="D8" location="'Производные из МСФО'!A1" display="Производные из МСФО" xr:uid="{2827FF8D-CA00-4691-8D5E-A7B517A72DF6}"/>
    <hyperlink ref="D9" location="BS!A1" display="BS" xr:uid="{374A0756-2278-4E79-9046-014E8CF599E1}"/>
    <hyperlink ref="D10" location="PL!A1" display="PL" xr:uid="{91570C46-35B1-423E-85CB-1E8FB08F4A30}"/>
    <hyperlink ref="D11" location="CF!A1" display="CF" xr:uid="{E811CF73-836D-447D-8AA3-4A3D50E56951}"/>
    <hyperlink ref="D12" location="'Расшифровка PL'!A1" display="Расшифровка CF" xr:uid="{936D80CF-0B11-412D-86E7-41B43B69C11F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A0AF62-1E7A-40D1-B68C-64501AA102EE}">
  <sheetPr>
    <tabColor rgb="FFD51317"/>
  </sheetPr>
  <dimension ref="A1:S50"/>
  <sheetViews>
    <sheetView showGridLines="0" zoomScale="85" zoomScaleNormal="85" workbookViewId="0">
      <pane xSplit="2" ySplit="6" topLeftCell="C13" activePane="bottomRight" state="frozen"/>
      <selection pane="topRight" activeCell="C1" sqref="C1"/>
      <selection pane="bottomLeft" activeCell="A7" sqref="A7"/>
      <selection pane="bottomRight"/>
    </sheetView>
  </sheetViews>
  <sheetFormatPr defaultColWidth="0" defaultRowHeight="15" x14ac:dyDescent="0.25"/>
  <cols>
    <col min="1" max="1" width="2.85546875" customWidth="1"/>
    <col min="2" max="2" width="76" customWidth="1"/>
    <col min="3" max="11" width="9.140625" customWidth="1"/>
    <col min="12" max="12" width="10" bestFit="1" customWidth="1"/>
    <col min="13" max="17" width="9.140625" customWidth="1"/>
    <col min="18" max="18" width="10" bestFit="1" customWidth="1"/>
    <col min="19" max="19" width="9.140625" customWidth="1"/>
    <col min="20" max="16384" width="9.140625" hidden="1"/>
  </cols>
  <sheetData>
    <row r="1" spans="1:18" s="1" customFormat="1" ht="12.75" customHeight="1" x14ac:dyDescent="0.2">
      <c r="A1" s="32"/>
    </row>
    <row r="2" spans="1:18" s="1" customFormat="1" ht="12.75" customHeight="1" x14ac:dyDescent="0.2">
      <c r="A2" s="32"/>
    </row>
    <row r="3" spans="1:18" s="1" customFormat="1" ht="12.75" customHeight="1" x14ac:dyDescent="0.2">
      <c r="A3" s="32"/>
      <c r="I3" s="52"/>
      <c r="J3" s="84"/>
      <c r="K3" s="52"/>
      <c r="L3" s="52"/>
    </row>
    <row r="4" spans="1:18" s="1" customFormat="1" ht="12" x14ac:dyDescent="0.2">
      <c r="A4" s="32"/>
      <c r="B4" s="39" t="s">
        <v>0</v>
      </c>
      <c r="I4" s="52"/>
      <c r="J4" s="52"/>
      <c r="K4" s="52"/>
      <c r="L4" s="52"/>
    </row>
    <row r="5" spans="1:18" s="1" customFormat="1" ht="12" x14ac:dyDescent="0.2">
      <c r="A5" s="32"/>
      <c r="B5" s="41"/>
    </row>
    <row r="6" spans="1:18" s="45" customFormat="1" ht="12" x14ac:dyDescent="0.2">
      <c r="A6" s="42"/>
      <c r="B6" s="43" t="s">
        <v>9</v>
      </c>
      <c r="C6" s="58" t="s">
        <v>119</v>
      </c>
      <c r="D6" s="58" t="s">
        <v>120</v>
      </c>
      <c r="E6" s="58" t="s">
        <v>121</v>
      </c>
      <c r="F6" s="58" t="s">
        <v>122</v>
      </c>
      <c r="G6" s="58" t="s">
        <v>123</v>
      </c>
      <c r="H6" s="58" t="s">
        <v>124</v>
      </c>
      <c r="I6" s="58" t="s">
        <v>125</v>
      </c>
      <c r="J6" s="58" t="s">
        <v>182</v>
      </c>
      <c r="K6" s="58" t="s">
        <v>211</v>
      </c>
      <c r="L6" s="58" t="s">
        <v>227</v>
      </c>
      <c r="M6" s="59"/>
      <c r="N6" s="58">
        <v>2021</v>
      </c>
      <c r="O6" s="58">
        <v>2022</v>
      </c>
      <c r="P6" s="58">
        <v>2023</v>
      </c>
      <c r="Q6" s="58">
        <v>2024</v>
      </c>
      <c r="R6" s="58">
        <v>2025</v>
      </c>
    </row>
    <row r="7" spans="1:18" s="1" customFormat="1" ht="12.75" customHeight="1" x14ac:dyDescent="0.2">
      <c r="A7" s="32"/>
    </row>
    <row r="8" spans="1:18" s="45" customFormat="1" ht="12" x14ac:dyDescent="0.2">
      <c r="A8" s="46" t="s">
        <v>10</v>
      </c>
      <c r="B8" s="56" t="s">
        <v>132</v>
      </c>
      <c r="C8" s="56"/>
      <c r="D8" s="56"/>
      <c r="E8" s="56"/>
      <c r="F8" s="56"/>
      <c r="G8" s="56"/>
      <c r="H8" s="56"/>
      <c r="I8" s="56"/>
      <c r="J8" s="56"/>
      <c r="K8" s="56"/>
      <c r="L8" s="56"/>
      <c r="M8" s="1"/>
      <c r="N8" s="56"/>
      <c r="O8" s="56"/>
      <c r="P8" s="56"/>
      <c r="Q8" s="56"/>
      <c r="R8" s="56"/>
    </row>
    <row r="9" spans="1:18" s="1" customFormat="1" ht="12.75" customHeight="1" x14ac:dyDescent="0.2">
      <c r="A9" s="32"/>
    </row>
    <row r="10" spans="1:18" s="1" customFormat="1" ht="12" x14ac:dyDescent="0.2">
      <c r="A10" s="32"/>
      <c r="B10" s="27" t="s">
        <v>130</v>
      </c>
      <c r="F10" s="81"/>
      <c r="G10" s="81"/>
      <c r="H10" s="81"/>
      <c r="J10" s="81"/>
      <c r="K10" s="92"/>
      <c r="L10" s="92"/>
    </row>
    <row r="11" spans="1:18" s="1" customFormat="1" ht="12" x14ac:dyDescent="0.2">
      <c r="A11" s="32"/>
      <c r="B11" s="1" t="s">
        <v>127</v>
      </c>
      <c r="C11" s="19">
        <v>1238.127</v>
      </c>
      <c r="D11" s="19">
        <v>1709.8320000000001</v>
      </c>
      <c r="E11" s="19">
        <v>1517.7739999999999</v>
      </c>
      <c r="F11" s="19">
        <v>1751.55</v>
      </c>
      <c r="G11" s="19">
        <v>1998.7209999999995</v>
      </c>
      <c r="H11" s="19">
        <v>2164.3200000000002</v>
      </c>
      <c r="I11" s="19">
        <v>1826.2650000000001</v>
      </c>
      <c r="J11" s="19">
        <v>1998.963</v>
      </c>
      <c r="K11" s="19">
        <v>2136.5929999999998</v>
      </c>
      <c r="L11" s="19">
        <v>2249.277</v>
      </c>
      <c r="N11" s="19">
        <v>2482</v>
      </c>
      <c r="O11" s="19">
        <v>3655</v>
      </c>
      <c r="P11" s="19">
        <v>5755.5540000000001</v>
      </c>
      <c r="Q11" s="19">
        <v>7432.3649999999998</v>
      </c>
      <c r="R11" s="19">
        <v>8211.098</v>
      </c>
    </row>
    <row r="12" spans="1:18" s="1" customFormat="1" ht="12" x14ac:dyDescent="0.2">
      <c r="A12" s="32"/>
      <c r="B12" s="1" t="s">
        <v>128</v>
      </c>
      <c r="C12" s="19">
        <v>4104.8729999999996</v>
      </c>
      <c r="D12" s="19">
        <v>4943.1679999999997</v>
      </c>
      <c r="E12" s="19">
        <v>4257.2259999999997</v>
      </c>
      <c r="F12" s="19">
        <v>5414.45</v>
      </c>
      <c r="G12" s="19">
        <v>5289.2789999999986</v>
      </c>
      <c r="H12" s="19">
        <v>5277.68</v>
      </c>
      <c r="I12" s="19">
        <v>3843.7350000000001</v>
      </c>
      <c r="J12" s="19">
        <v>4478.1480000000001</v>
      </c>
      <c r="K12" s="19">
        <v>4288.6490000000003</v>
      </c>
      <c r="L12" s="19">
        <v>3908.8910000000001</v>
      </c>
      <c r="N12" s="19">
        <v>7831</v>
      </c>
      <c r="O12" s="19">
        <v>11951</v>
      </c>
      <c r="P12" s="19">
        <v>19185.446</v>
      </c>
      <c r="Q12" s="19">
        <v>20238.634999999998</v>
      </c>
      <c r="R12" s="19">
        <v>16519.422999999999</v>
      </c>
    </row>
    <row r="13" spans="1:18" s="1" customFormat="1" ht="12" x14ac:dyDescent="0.2">
      <c r="A13" s="32"/>
      <c r="B13" s="27" t="s">
        <v>131</v>
      </c>
      <c r="C13" s="18">
        <v>5343</v>
      </c>
      <c r="D13" s="18">
        <v>6653</v>
      </c>
      <c r="E13" s="18">
        <v>5775</v>
      </c>
      <c r="F13" s="18">
        <v>7166</v>
      </c>
      <c r="G13" s="18">
        <v>7287.9999999999982</v>
      </c>
      <c r="H13" s="18">
        <v>7442</v>
      </c>
      <c r="I13" s="18">
        <v>5670</v>
      </c>
      <c r="J13" s="18">
        <v>6477.1109999999999</v>
      </c>
      <c r="K13" s="18">
        <v>6425.2420000000002</v>
      </c>
      <c r="L13" s="18">
        <v>6158.1679999999997</v>
      </c>
      <c r="N13" s="18">
        <v>10313</v>
      </c>
      <c r="O13" s="18">
        <v>15606</v>
      </c>
      <c r="P13" s="18">
        <v>24941</v>
      </c>
      <c r="Q13" s="18">
        <v>27671</v>
      </c>
      <c r="R13" s="18">
        <v>24730.521000000001</v>
      </c>
    </row>
    <row r="14" spans="1:18" s="1" customFormat="1" ht="12" x14ac:dyDescent="0.2">
      <c r="A14" s="32"/>
      <c r="B14" s="27"/>
      <c r="C14" s="18"/>
      <c r="D14" s="18"/>
      <c r="E14" s="18"/>
      <c r="F14" s="18"/>
      <c r="G14" s="18"/>
      <c r="H14" s="18"/>
      <c r="I14" s="18"/>
      <c r="J14" s="18"/>
      <c r="K14" s="18"/>
      <c r="L14" s="18"/>
      <c r="N14" s="18"/>
      <c r="O14" s="18"/>
      <c r="P14" s="18"/>
      <c r="Q14" s="18"/>
      <c r="R14" s="18"/>
    </row>
    <row r="15" spans="1:18" s="1" customFormat="1" ht="12" x14ac:dyDescent="0.2">
      <c r="A15" s="32"/>
      <c r="B15" s="27" t="s">
        <v>213</v>
      </c>
      <c r="F15" s="81"/>
      <c r="G15" s="81"/>
      <c r="H15" s="81"/>
      <c r="I15" s="81"/>
      <c r="J15" s="81"/>
      <c r="K15" s="92"/>
      <c r="L15" s="92"/>
    </row>
    <row r="16" spans="1:18" s="1" customFormat="1" ht="12" x14ac:dyDescent="0.2">
      <c r="A16" s="32"/>
      <c r="B16" s="1" t="s">
        <v>127</v>
      </c>
      <c r="C16" s="19">
        <v>36605.800000000003</v>
      </c>
      <c r="D16" s="19">
        <v>38622.648999999998</v>
      </c>
      <c r="E16" s="19">
        <v>36030.680999999997</v>
      </c>
      <c r="F16" s="19">
        <v>44161.548000000003</v>
      </c>
      <c r="G16" s="19">
        <v>46751.485000000001</v>
      </c>
      <c r="H16" s="19">
        <v>50806.578999999998</v>
      </c>
      <c r="I16" s="19">
        <v>44812</v>
      </c>
      <c r="J16" s="19">
        <v>50340.067999999999</v>
      </c>
      <c r="K16" s="19">
        <v>53116.857000000004</v>
      </c>
      <c r="L16" s="19">
        <v>55057.294999999998</v>
      </c>
      <c r="N16" s="19">
        <v>44655.934000000001</v>
      </c>
      <c r="O16" s="19">
        <v>72434.631999999998</v>
      </c>
      <c r="P16" s="19">
        <v>132108.81899999999</v>
      </c>
      <c r="Q16" s="19">
        <v>177750.29300000001</v>
      </c>
      <c r="R16" s="19">
        <v>203326.21999999997</v>
      </c>
    </row>
    <row r="17" spans="1:18" s="1" customFormat="1" ht="12" x14ac:dyDescent="0.2">
      <c r="A17" s="32"/>
      <c r="B17" s="1" t="s">
        <v>128</v>
      </c>
      <c r="C17" s="19">
        <v>15595.665000000001</v>
      </c>
      <c r="D17" s="19">
        <v>14737.48</v>
      </c>
      <c r="E17" s="19">
        <v>12843.147000000001</v>
      </c>
      <c r="F17" s="19">
        <v>16929.964</v>
      </c>
      <c r="G17" s="19">
        <v>15461.092000000001</v>
      </c>
      <c r="H17" s="19">
        <v>15422.968999999999</v>
      </c>
      <c r="I17" s="19">
        <v>11373</v>
      </c>
      <c r="J17" s="19">
        <v>13369.565000000001</v>
      </c>
      <c r="K17" s="19">
        <v>12861.21</v>
      </c>
      <c r="L17" s="19">
        <v>12251.27</v>
      </c>
      <c r="N17" s="19">
        <v>23634.679</v>
      </c>
      <c r="O17" s="19">
        <v>38572.955999999998</v>
      </c>
      <c r="P17" s="19">
        <v>58036.353999999999</v>
      </c>
      <c r="Q17" s="19">
        <v>60657.171999999999</v>
      </c>
      <c r="R17" s="19">
        <v>49855.044999999998</v>
      </c>
    </row>
    <row r="18" spans="1:18" s="1" customFormat="1" ht="12" x14ac:dyDescent="0.2">
      <c r="A18" s="32"/>
      <c r="B18" s="27" t="s">
        <v>131</v>
      </c>
      <c r="C18" s="18">
        <v>52201.465000000004</v>
      </c>
      <c r="D18" s="18">
        <v>53360.129000000001</v>
      </c>
      <c r="E18" s="18">
        <v>48873.827999999994</v>
      </c>
      <c r="F18" s="18">
        <v>61091.512000000002</v>
      </c>
      <c r="G18" s="18">
        <v>62212.577000000005</v>
      </c>
      <c r="H18" s="18">
        <v>66229.547999999995</v>
      </c>
      <c r="I18" s="18">
        <v>56185</v>
      </c>
      <c r="J18" s="18">
        <v>63709.633000000002</v>
      </c>
      <c r="K18" s="18">
        <v>65978.06700000001</v>
      </c>
      <c r="L18" s="18">
        <v>67308.565000000002</v>
      </c>
      <c r="N18" s="18">
        <v>68290.612999999998</v>
      </c>
      <c r="O18" s="18">
        <v>111007.58799999999</v>
      </c>
      <c r="P18" s="18">
        <v>190145.17299999998</v>
      </c>
      <c r="Q18" s="18">
        <v>238407.465</v>
      </c>
      <c r="R18" s="18">
        <v>253181.26500000001</v>
      </c>
    </row>
    <row r="19" spans="1:18" s="1" customFormat="1" ht="12" x14ac:dyDescent="0.2">
      <c r="A19" s="32"/>
      <c r="B19" s="27"/>
      <c r="C19" s="18"/>
      <c r="D19" s="18"/>
      <c r="E19" s="18"/>
      <c r="F19" s="18"/>
      <c r="G19" s="18"/>
      <c r="H19" s="18"/>
      <c r="I19" s="18"/>
      <c r="J19" s="18"/>
      <c r="K19" s="18"/>
      <c r="L19" s="18"/>
      <c r="N19" s="18"/>
      <c r="O19" s="18"/>
      <c r="P19" s="18"/>
      <c r="Q19" s="18"/>
      <c r="R19" s="18"/>
    </row>
    <row r="20" spans="1:18" s="45" customFormat="1" ht="12" x14ac:dyDescent="0.2">
      <c r="A20" s="46" t="s">
        <v>10</v>
      </c>
      <c r="B20" s="56" t="s">
        <v>138</v>
      </c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1"/>
      <c r="N20" s="56"/>
      <c r="O20" s="56"/>
      <c r="P20" s="56"/>
      <c r="Q20" s="56"/>
      <c r="R20" s="56"/>
    </row>
    <row r="21" spans="1:18" s="1" customFormat="1" ht="12.75" customHeight="1" x14ac:dyDescent="0.2">
      <c r="A21" s="32"/>
      <c r="C21" s="28"/>
      <c r="D21" s="28"/>
      <c r="E21" s="28"/>
      <c r="F21" s="28"/>
      <c r="G21" s="28"/>
      <c r="H21" s="28"/>
      <c r="I21" s="28"/>
      <c r="J21" s="28"/>
      <c r="K21" s="28"/>
      <c r="L21" s="28"/>
      <c r="N21" s="28"/>
      <c r="O21" s="73"/>
      <c r="P21" s="73"/>
      <c r="Q21" s="73"/>
      <c r="R21" s="73"/>
    </row>
    <row r="22" spans="1:18" s="1" customFormat="1" ht="12" x14ac:dyDescent="0.2">
      <c r="A22" s="32"/>
      <c r="B22" s="27" t="s">
        <v>126</v>
      </c>
      <c r="C22" s="28"/>
      <c r="D22" s="28"/>
      <c r="E22" s="28"/>
      <c r="F22" s="28"/>
      <c r="G22" s="28"/>
      <c r="H22" s="28"/>
      <c r="I22" s="28"/>
      <c r="J22" s="28"/>
      <c r="K22" s="28"/>
      <c r="L22" s="28"/>
      <c r="N22" s="28"/>
      <c r="O22" s="73"/>
      <c r="P22" s="73"/>
      <c r="Q22" s="73"/>
      <c r="R22" s="73"/>
    </row>
    <row r="23" spans="1:18" s="1" customFormat="1" ht="12" x14ac:dyDescent="0.2">
      <c r="A23" s="32"/>
      <c r="B23" s="1" t="s">
        <v>127</v>
      </c>
      <c r="C23" s="28">
        <v>18.2</v>
      </c>
      <c r="D23" s="28">
        <v>18.8</v>
      </c>
      <c r="E23" s="28">
        <v>18.399999999999999</v>
      </c>
      <c r="F23" s="28">
        <v>18.600000000000001</v>
      </c>
      <c r="G23" s="28">
        <v>18.899999999999999</v>
      </c>
      <c r="H23" s="28">
        <v>19.600000000000001</v>
      </c>
      <c r="I23" s="28">
        <v>19.7</v>
      </c>
      <c r="J23" s="28">
        <v>19.8</v>
      </c>
      <c r="K23" s="28">
        <v>19.769616085778033</v>
      </c>
      <c r="L23" s="28">
        <v>19.656653327069723</v>
      </c>
      <c r="N23" s="28">
        <v>15.4</v>
      </c>
      <c r="O23" s="28">
        <v>16.600000000000001</v>
      </c>
      <c r="P23" s="28">
        <v>17.600000000000001</v>
      </c>
      <c r="Q23" s="28">
        <v>18.899999999999999</v>
      </c>
      <c r="R23" s="28">
        <v>19.690868042706779</v>
      </c>
    </row>
    <row r="24" spans="1:18" s="1" customFormat="1" ht="12" x14ac:dyDescent="0.2">
      <c r="A24" s="32"/>
      <c r="B24" s="1" t="s">
        <v>128</v>
      </c>
      <c r="C24" s="28">
        <v>3.2</v>
      </c>
      <c r="D24" s="28">
        <v>3.1</v>
      </c>
      <c r="E24" s="28">
        <v>2.9</v>
      </c>
      <c r="F24" s="28">
        <v>3</v>
      </c>
      <c r="G24" s="28">
        <v>3.1</v>
      </c>
      <c r="H24" s="28">
        <v>3.3</v>
      </c>
      <c r="I24" s="28">
        <v>3.1</v>
      </c>
      <c r="J24" s="28">
        <v>3.3</v>
      </c>
      <c r="K24" s="28">
        <v>3.2163724754883769</v>
      </c>
      <c r="L24" s="28">
        <v>3.2542184697214775</v>
      </c>
      <c r="N24" s="28">
        <v>3.4</v>
      </c>
      <c r="O24" s="28">
        <v>3.2</v>
      </c>
      <c r="P24" s="28">
        <v>3</v>
      </c>
      <c r="Q24" s="28">
        <v>3.1</v>
      </c>
      <c r="R24" s="28">
        <v>3.2326263405333644</v>
      </c>
    </row>
    <row r="25" spans="1:18" s="1" customFormat="1" ht="12" x14ac:dyDescent="0.2">
      <c r="A25" s="32"/>
      <c r="C25" s="28"/>
      <c r="D25" s="28"/>
      <c r="E25" s="28"/>
      <c r="F25" s="28"/>
      <c r="G25" s="28"/>
      <c r="H25" s="28"/>
      <c r="I25" s="28"/>
      <c r="J25" s="28"/>
      <c r="K25" s="28"/>
      <c r="L25" s="28"/>
      <c r="N25" s="28"/>
      <c r="O25" s="28"/>
      <c r="P25" s="28"/>
      <c r="Q25" s="28"/>
      <c r="R25" s="28"/>
    </row>
    <row r="26" spans="1:18" s="1" customFormat="1" ht="12" x14ac:dyDescent="0.2">
      <c r="A26" s="32"/>
      <c r="B26" s="27" t="s">
        <v>129</v>
      </c>
      <c r="C26" s="28"/>
      <c r="D26" s="28"/>
      <c r="E26" s="28"/>
      <c r="F26" s="28"/>
      <c r="G26" s="28"/>
      <c r="H26" s="28"/>
      <c r="I26" s="28"/>
      <c r="J26" s="28"/>
      <c r="K26" s="28"/>
      <c r="L26" s="28"/>
      <c r="N26" s="28"/>
      <c r="O26" s="28"/>
      <c r="P26" s="28"/>
      <c r="Q26" s="28"/>
      <c r="R26" s="28"/>
    </row>
    <row r="27" spans="1:18" s="1" customFormat="1" ht="12" x14ac:dyDescent="0.2">
      <c r="A27" s="32"/>
      <c r="B27" s="1" t="s">
        <v>127</v>
      </c>
      <c r="C27" s="28">
        <v>15.1</v>
      </c>
      <c r="D27" s="28">
        <v>15.7</v>
      </c>
      <c r="E27" s="28">
        <v>15.3</v>
      </c>
      <c r="F27" s="28">
        <v>15.5</v>
      </c>
      <c r="G27" s="28">
        <v>15.8</v>
      </c>
      <c r="H27" s="28">
        <v>16.3</v>
      </c>
      <c r="I27" s="28">
        <v>16.399999999999999</v>
      </c>
      <c r="J27" s="28">
        <v>16.5</v>
      </c>
      <c r="K27" s="28">
        <v>16.474680071481696</v>
      </c>
      <c r="L27" s="28">
        <v>16.380544439224767</v>
      </c>
      <c r="N27" s="28">
        <v>12.8</v>
      </c>
      <c r="O27" s="28">
        <v>13.9</v>
      </c>
      <c r="P27" s="28">
        <v>14.7</v>
      </c>
      <c r="Q27" s="28">
        <v>15.8</v>
      </c>
      <c r="R27" s="28">
        <v>16.409056702255651</v>
      </c>
    </row>
    <row r="28" spans="1:18" s="1" customFormat="1" ht="12" x14ac:dyDescent="0.2">
      <c r="A28" s="32"/>
      <c r="B28" s="1" t="s">
        <v>128</v>
      </c>
      <c r="C28" s="28">
        <v>2.6</v>
      </c>
      <c r="D28" s="28">
        <v>2.6</v>
      </c>
      <c r="E28" s="28">
        <v>2.5</v>
      </c>
      <c r="F28" s="28">
        <v>2.5</v>
      </c>
      <c r="G28" s="28">
        <v>2.6</v>
      </c>
      <c r="H28" s="28">
        <v>2.7</v>
      </c>
      <c r="I28" s="28">
        <v>2.6</v>
      </c>
      <c r="J28" s="28">
        <v>2.8</v>
      </c>
      <c r="K28" s="28">
        <v>2.6803103962403143</v>
      </c>
      <c r="L28" s="28">
        <v>2.711848724767898</v>
      </c>
      <c r="N28" s="28">
        <v>2.8</v>
      </c>
      <c r="O28" s="28">
        <v>2.7</v>
      </c>
      <c r="P28" s="28">
        <v>2.5</v>
      </c>
      <c r="Q28" s="28">
        <v>2.6</v>
      </c>
      <c r="R28" s="28">
        <v>2.693855283777804</v>
      </c>
    </row>
    <row r="29" spans="1:18" s="1" customFormat="1" ht="12.75" customHeight="1" x14ac:dyDescent="0.2">
      <c r="A29" s="32"/>
      <c r="B29" s="83"/>
      <c r="C29" s="82"/>
      <c r="D29" s="82"/>
      <c r="E29" s="82"/>
      <c r="F29" s="82"/>
      <c r="G29" s="82"/>
      <c r="H29" s="82"/>
      <c r="I29" s="82"/>
      <c r="J29" s="82"/>
      <c r="K29" s="82"/>
      <c r="L29" s="82"/>
      <c r="N29" s="82"/>
      <c r="O29" s="82"/>
      <c r="P29" s="82"/>
      <c r="Q29" s="82"/>
      <c r="R29" s="82"/>
    </row>
    <row r="30" spans="1:18" s="45" customFormat="1" ht="12" x14ac:dyDescent="0.2">
      <c r="A30" s="46" t="s">
        <v>10</v>
      </c>
      <c r="B30" s="56" t="s">
        <v>150</v>
      </c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1"/>
      <c r="N30" s="56"/>
      <c r="O30" s="56"/>
      <c r="P30" s="56"/>
      <c r="Q30" s="56"/>
      <c r="R30" s="56"/>
    </row>
    <row r="31" spans="1:18" s="1" customFormat="1" ht="12.75" customHeight="1" x14ac:dyDescent="0.2">
      <c r="A31" s="32"/>
    </row>
    <row r="32" spans="1:18" s="1" customFormat="1" ht="13.5" x14ac:dyDescent="0.2">
      <c r="A32" s="32"/>
      <c r="B32" s="27" t="s">
        <v>157</v>
      </c>
      <c r="C32" s="71"/>
      <c r="D32" s="71"/>
      <c r="E32" s="71"/>
      <c r="F32" s="71"/>
      <c r="G32" s="71"/>
      <c r="H32" s="71"/>
      <c r="I32" s="71"/>
      <c r="J32" s="91"/>
      <c r="K32" s="92"/>
      <c r="L32" s="92"/>
      <c r="M32" s="71"/>
      <c r="N32" s="71"/>
      <c r="O32" s="71"/>
      <c r="P32" s="71"/>
      <c r="Q32" s="71"/>
      <c r="R32" s="71"/>
    </row>
    <row r="33" spans="1:19" s="1" customFormat="1" ht="12" x14ac:dyDescent="0.2">
      <c r="A33" s="32"/>
      <c r="B33" s="1" t="s">
        <v>127</v>
      </c>
      <c r="C33" s="25">
        <v>373.43700000000001</v>
      </c>
      <c r="D33" s="25">
        <v>388</v>
      </c>
      <c r="E33" s="25">
        <v>397.91899999999998</v>
      </c>
      <c r="F33" s="25">
        <v>408.39</v>
      </c>
      <c r="G33" s="25">
        <v>418.07900000000001</v>
      </c>
      <c r="H33" s="25">
        <v>429.3</v>
      </c>
      <c r="I33" s="25">
        <v>442.42099999999999</v>
      </c>
      <c r="J33" s="25">
        <v>452.53300000000002</v>
      </c>
      <c r="K33" s="25">
        <v>461.96699999999998</v>
      </c>
      <c r="L33" s="25">
        <v>464.36099999999999</v>
      </c>
      <c r="M33" s="71"/>
      <c r="N33" s="25">
        <v>288</v>
      </c>
      <c r="O33" s="25">
        <v>334</v>
      </c>
      <c r="P33" s="25">
        <v>388</v>
      </c>
      <c r="Q33" s="25">
        <v>429.3</v>
      </c>
      <c r="R33" s="25">
        <v>464.36099999999999</v>
      </c>
    </row>
    <row r="34" spans="1:19" s="1" customFormat="1" ht="12" x14ac:dyDescent="0.2">
      <c r="A34" s="32"/>
      <c r="B34" s="1" t="s">
        <v>128</v>
      </c>
      <c r="C34" s="25">
        <v>4083.8180000000002</v>
      </c>
      <c r="D34" s="25">
        <v>4204</v>
      </c>
      <c r="E34" s="25">
        <v>4245.0950000000003</v>
      </c>
      <c r="F34" s="25">
        <v>4286</v>
      </c>
      <c r="G34" s="25">
        <v>4221.5150000000003</v>
      </c>
      <c r="H34" s="25">
        <v>4228.7</v>
      </c>
      <c r="I34" s="25">
        <v>4153.5159999999996</v>
      </c>
      <c r="J34" s="25">
        <v>4006.1589999999997</v>
      </c>
      <c r="K34" s="25">
        <v>3892.4059999999995</v>
      </c>
      <c r="L34" s="25">
        <v>3645.0790000000002</v>
      </c>
      <c r="M34" s="71"/>
      <c r="N34" s="25">
        <v>3235</v>
      </c>
      <c r="O34" s="25">
        <v>3781</v>
      </c>
      <c r="P34" s="25">
        <v>4204</v>
      </c>
      <c r="Q34" s="25">
        <v>4228.7</v>
      </c>
      <c r="R34" s="25">
        <v>3645.0790000000002</v>
      </c>
    </row>
    <row r="35" spans="1:19" s="1" customFormat="1" ht="12" x14ac:dyDescent="0.2">
      <c r="A35" s="32"/>
      <c r="B35" s="27" t="s">
        <v>131</v>
      </c>
      <c r="C35" s="72">
        <v>4457.2550000000001</v>
      </c>
      <c r="D35" s="72">
        <v>4592</v>
      </c>
      <c r="E35" s="72">
        <v>4643.0140000000001</v>
      </c>
      <c r="F35" s="72">
        <v>4694.3900000000003</v>
      </c>
      <c r="G35" s="72">
        <v>4639.5940000000001</v>
      </c>
      <c r="H35" s="72">
        <v>4658</v>
      </c>
      <c r="I35" s="72">
        <v>4595.9369999999999</v>
      </c>
      <c r="J35" s="72">
        <v>4458.692</v>
      </c>
      <c r="K35" s="72">
        <v>4354.3729999999996</v>
      </c>
      <c r="L35" s="72">
        <v>4109.4390000000003</v>
      </c>
      <c r="M35" s="71"/>
      <c r="N35" s="72">
        <v>3523</v>
      </c>
      <c r="O35" s="72">
        <v>4115</v>
      </c>
      <c r="P35" s="72">
        <v>4592</v>
      </c>
      <c r="Q35" s="72">
        <v>4658</v>
      </c>
      <c r="R35" s="72">
        <v>4109.4390000000003</v>
      </c>
    </row>
    <row r="36" spans="1:19" s="1" customFormat="1" ht="12.75" customHeight="1" x14ac:dyDescent="0.2">
      <c r="A36" s="32"/>
    </row>
    <row r="37" spans="1:19" s="45" customFormat="1" ht="13.5" x14ac:dyDescent="0.2">
      <c r="A37" s="46" t="s">
        <v>10</v>
      </c>
      <c r="B37" s="56" t="s">
        <v>158</v>
      </c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1"/>
      <c r="N37" s="56"/>
      <c r="O37" s="56"/>
      <c r="P37" s="56"/>
      <c r="Q37" s="56"/>
      <c r="R37" s="56"/>
    </row>
    <row r="38" spans="1:19" s="1" customFormat="1" ht="12.75" customHeight="1" x14ac:dyDescent="0.2">
      <c r="A38" s="32"/>
    </row>
    <row r="39" spans="1:19" s="1" customFormat="1" ht="12.75" customHeight="1" x14ac:dyDescent="0.2">
      <c r="A39" s="32"/>
      <c r="B39" s="1" t="s">
        <v>135</v>
      </c>
      <c r="C39" s="33">
        <v>9.6336557807412793E-2</v>
      </c>
      <c r="D39" s="33">
        <v>0.10790682847315303</v>
      </c>
      <c r="E39" s="33">
        <v>0.11247155009415633</v>
      </c>
      <c r="F39" s="33">
        <v>0.11353041136739139</v>
      </c>
      <c r="G39" s="33">
        <v>0.11521792913662832</v>
      </c>
      <c r="H39" s="33">
        <v>0.10703191772189879</v>
      </c>
      <c r="I39" s="33">
        <v>0.12998552611525316</v>
      </c>
      <c r="J39" s="33">
        <v>0.1406286693396539</v>
      </c>
      <c r="K39" s="33">
        <v>0.13665197664891426</v>
      </c>
      <c r="L39" s="33">
        <v>0.1263695728161478</v>
      </c>
      <c r="N39" s="33">
        <v>0.11004580230073513</v>
      </c>
      <c r="O39" s="33">
        <v>0.1040214211408883</v>
      </c>
      <c r="P39" s="33">
        <v>0.10472683280473327</v>
      </c>
      <c r="Q39" s="33">
        <v>0.11184410954186075</v>
      </c>
      <c r="R39" s="33">
        <v>0.1334570268395105</v>
      </c>
    </row>
    <row r="40" spans="1:19" s="1" customFormat="1" ht="12.75" customHeight="1" x14ac:dyDescent="0.2">
      <c r="A40" s="32"/>
      <c r="B40" s="32"/>
    </row>
    <row r="41" spans="1:19" s="1" customFormat="1" ht="12.75" customHeight="1" x14ac:dyDescent="0.2">
      <c r="A41" s="32"/>
      <c r="B41" s="1" t="s">
        <v>136</v>
      </c>
      <c r="C41" s="33">
        <v>0.14559860714928829</v>
      </c>
      <c r="D41" s="33">
        <v>0.15165145165611471</v>
      </c>
      <c r="E41" s="33">
        <v>0.16494190378238394</v>
      </c>
      <c r="F41" s="33">
        <v>0.16680440503214367</v>
      </c>
      <c r="G41" s="33">
        <v>0.17839396755867076</v>
      </c>
      <c r="H41" s="33">
        <v>0.17612421079599894</v>
      </c>
      <c r="I41" s="33">
        <v>0.1952960377978078</v>
      </c>
      <c r="J41" s="33">
        <v>0.20225473261384308</v>
      </c>
      <c r="K41" s="33">
        <v>0.1951632851027375</v>
      </c>
      <c r="L41" s="33">
        <v>0.18824830635881484</v>
      </c>
      <c r="N41" s="33">
        <v>0.1593141466139999</v>
      </c>
      <c r="O41" s="33">
        <v>0.18280903364435974</v>
      </c>
      <c r="P41" s="33">
        <v>0.16153435644724068</v>
      </c>
      <c r="Q41" s="33">
        <v>0.17326903690692308</v>
      </c>
      <c r="R41" s="33">
        <v>0.19347685478087595</v>
      </c>
    </row>
    <row r="42" spans="1:19" s="1" customFormat="1" ht="12.75" customHeight="1" x14ac:dyDescent="0.2">
      <c r="A42" s="32"/>
    </row>
    <row r="43" spans="1:19" s="45" customFormat="1" ht="12" x14ac:dyDescent="0.2">
      <c r="A43" s="46" t="s">
        <v>10</v>
      </c>
      <c r="B43" s="56" t="s">
        <v>1</v>
      </c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1"/>
      <c r="N43" s="56"/>
      <c r="O43" s="56"/>
      <c r="P43" s="56"/>
      <c r="Q43" s="56"/>
      <c r="R43" s="56"/>
    </row>
    <row r="44" spans="1:19" s="1" customFormat="1" ht="12" x14ac:dyDescent="0.2">
      <c r="A44" s="32"/>
      <c r="C44" s="19"/>
      <c r="D44" s="19"/>
      <c r="E44" s="19"/>
      <c r="F44" s="19"/>
      <c r="G44" s="19"/>
      <c r="H44" s="19"/>
      <c r="I44" s="19"/>
      <c r="J44" s="19"/>
      <c r="K44" s="19"/>
      <c r="L44" s="19"/>
      <c r="N44" s="19"/>
      <c r="O44" s="19"/>
      <c r="P44" s="19"/>
      <c r="Q44" s="19"/>
      <c r="R44" s="19"/>
    </row>
    <row r="45" spans="1:19" s="1" customFormat="1" ht="13.5" x14ac:dyDescent="0.2">
      <c r="A45" s="32"/>
      <c r="B45" s="1" t="s">
        <v>159</v>
      </c>
      <c r="C45" s="19">
        <v>290138.49999999994</v>
      </c>
      <c r="D45" s="19">
        <v>308888.52999999991</v>
      </c>
      <c r="E45" s="19">
        <v>317416.42999999993</v>
      </c>
      <c r="F45" s="19">
        <v>316933.23</v>
      </c>
      <c r="G45" s="19">
        <v>368899.65</v>
      </c>
      <c r="H45" s="19">
        <v>379202.65</v>
      </c>
      <c r="I45" s="19">
        <v>379213.75</v>
      </c>
      <c r="J45" s="19">
        <v>376289</v>
      </c>
      <c r="K45" s="85">
        <v>376289</v>
      </c>
      <c r="L45" s="85">
        <v>400922</v>
      </c>
      <c r="N45" s="19">
        <v>106198.80000000002</v>
      </c>
      <c r="O45" s="19">
        <v>220810.60000000003</v>
      </c>
      <c r="P45" s="19">
        <v>308888.52999999991</v>
      </c>
      <c r="Q45" s="19">
        <v>379202.65</v>
      </c>
      <c r="R45" s="85">
        <v>400922</v>
      </c>
    </row>
    <row r="46" spans="1:19" s="1" customFormat="1" ht="12" x14ac:dyDescent="0.2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</row>
    <row r="47" spans="1:19" s="1" customFormat="1" ht="12" x14ac:dyDescent="0.2">
      <c r="A47" s="32"/>
      <c r="B47" s="1" t="s">
        <v>137</v>
      </c>
      <c r="C47" s="25">
        <v>868</v>
      </c>
      <c r="D47" s="19">
        <v>950</v>
      </c>
      <c r="E47" s="19">
        <v>950</v>
      </c>
      <c r="F47" s="25">
        <v>1028</v>
      </c>
      <c r="G47" s="25">
        <v>1099</v>
      </c>
      <c r="H47" s="19">
        <v>1226</v>
      </c>
      <c r="I47" s="19">
        <v>1226</v>
      </c>
      <c r="J47" s="19">
        <v>1181</v>
      </c>
      <c r="K47" s="19">
        <v>1154</v>
      </c>
      <c r="L47" s="19">
        <v>1122</v>
      </c>
      <c r="N47" s="19">
        <v>528</v>
      </c>
      <c r="O47" s="19">
        <v>722</v>
      </c>
      <c r="P47" s="19">
        <v>950</v>
      </c>
      <c r="Q47" s="19">
        <v>1226</v>
      </c>
      <c r="R47" s="19">
        <v>1122</v>
      </c>
    </row>
    <row r="48" spans="1:19" s="1" customFormat="1" ht="12" x14ac:dyDescent="0.2">
      <c r="A48" s="32"/>
      <c r="C48" s="25"/>
      <c r="D48" s="19"/>
      <c r="E48" s="19"/>
      <c r="F48" s="25"/>
      <c r="G48" s="25"/>
      <c r="H48" s="19"/>
      <c r="I48" s="19"/>
      <c r="J48" s="19"/>
      <c r="K48" s="19"/>
      <c r="L48" s="19"/>
      <c r="N48" s="19"/>
      <c r="O48" s="19"/>
      <c r="P48" s="19"/>
      <c r="Q48" s="19"/>
      <c r="R48" s="19"/>
    </row>
    <row r="49" spans="1:18" s="70" customFormat="1" ht="12" x14ac:dyDescent="0.2">
      <c r="A49" s="68"/>
      <c r="B49" s="69" t="s">
        <v>155</v>
      </c>
      <c r="C49" s="37"/>
      <c r="D49" s="38"/>
      <c r="E49" s="38"/>
      <c r="F49" s="37"/>
      <c r="G49" s="37"/>
      <c r="H49" s="38"/>
      <c r="I49" s="38"/>
      <c r="J49" s="38"/>
      <c r="K49" s="38"/>
      <c r="L49" s="38"/>
      <c r="N49" s="38"/>
      <c r="O49" s="38"/>
      <c r="P49" s="38"/>
      <c r="Q49" s="38"/>
      <c r="R49" s="38"/>
    </row>
    <row r="50" spans="1:18" s="70" customFormat="1" ht="12.75" customHeight="1" x14ac:dyDescent="0.2">
      <c r="A50" s="68"/>
      <c r="B50" s="69" t="s">
        <v>156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CE380-BD2D-4CE4-A704-B4521AFF98F4}">
  <sheetPr>
    <tabColor rgb="FFD51317"/>
  </sheetPr>
  <dimension ref="A1:S65"/>
  <sheetViews>
    <sheetView showGridLines="0" zoomScale="85" zoomScaleNormal="85" workbookViewId="0">
      <pane xSplit="2" ySplit="6" topLeftCell="C31" activePane="bottomRight" state="frozen"/>
      <selection activeCell="L47" sqref="L47"/>
      <selection pane="topRight" activeCell="L47" sqref="L47"/>
      <selection pane="bottomLeft" activeCell="L47" sqref="L47"/>
      <selection pane="bottomRight"/>
    </sheetView>
  </sheetViews>
  <sheetFormatPr defaultColWidth="0" defaultRowHeight="15" x14ac:dyDescent="0.25"/>
  <cols>
    <col min="1" max="1" width="2.85546875" customWidth="1"/>
    <col min="2" max="2" width="76" customWidth="1"/>
    <col min="3" max="12" width="9.140625" customWidth="1"/>
    <col min="13" max="13" width="10.140625" bestFit="1" customWidth="1"/>
    <col min="14" max="19" width="9.140625" customWidth="1"/>
    <col min="20" max="16384" width="9.140625" hidden="1"/>
  </cols>
  <sheetData>
    <row r="1" spans="1:19" s="1" customFormat="1" ht="12" x14ac:dyDescent="0.2">
      <c r="A1" s="32"/>
    </row>
    <row r="2" spans="1:19" s="1" customFormat="1" ht="12" x14ac:dyDescent="0.2">
      <c r="A2" s="32"/>
    </row>
    <row r="3" spans="1:19" s="1" customFormat="1" ht="12" x14ac:dyDescent="0.2">
      <c r="A3" s="32"/>
    </row>
    <row r="4" spans="1:19" s="1" customFormat="1" ht="12" x14ac:dyDescent="0.2">
      <c r="A4" s="32"/>
      <c r="B4" s="39" t="s">
        <v>140</v>
      </c>
    </row>
    <row r="5" spans="1:19" s="1" customFormat="1" ht="12" x14ac:dyDescent="0.2">
      <c r="A5" s="32"/>
      <c r="B5" s="41" t="s">
        <v>8</v>
      </c>
    </row>
    <row r="6" spans="1:19" s="45" customFormat="1" ht="12" x14ac:dyDescent="0.2">
      <c r="A6" s="42"/>
      <c r="B6" s="43" t="s">
        <v>9</v>
      </c>
      <c r="C6" s="58" t="s">
        <v>119</v>
      </c>
      <c r="D6" s="58" t="s">
        <v>120</v>
      </c>
      <c r="E6" s="58" t="s">
        <v>121</v>
      </c>
      <c r="F6" s="58" t="s">
        <v>122</v>
      </c>
      <c r="G6" s="58" t="s">
        <v>123</v>
      </c>
      <c r="H6" s="58" t="s">
        <v>124</v>
      </c>
      <c r="I6" s="58" t="s">
        <v>125</v>
      </c>
      <c r="J6" s="58" t="s">
        <v>182</v>
      </c>
      <c r="K6" s="58" t="s">
        <v>211</v>
      </c>
      <c r="L6" s="58" t="s">
        <v>227</v>
      </c>
      <c r="M6" s="59"/>
      <c r="N6" s="58">
        <v>2021</v>
      </c>
      <c r="O6" s="58">
        <v>2022</v>
      </c>
      <c r="P6" s="58">
        <v>2023</v>
      </c>
      <c r="Q6" s="58">
        <v>2024</v>
      </c>
      <c r="R6" s="58">
        <v>2025</v>
      </c>
    </row>
    <row r="7" spans="1:19" s="1" customFormat="1" ht="12" x14ac:dyDescent="0.2">
      <c r="A7" s="32"/>
      <c r="M7" s="59"/>
    </row>
    <row r="8" spans="1:19" s="45" customFormat="1" ht="12" x14ac:dyDescent="0.2">
      <c r="A8" s="46" t="s">
        <v>10</v>
      </c>
      <c r="B8" s="56" t="s">
        <v>11</v>
      </c>
      <c r="C8" s="56"/>
      <c r="D8" s="56"/>
      <c r="E8" s="56"/>
      <c r="F8" s="56"/>
      <c r="G8" s="56"/>
      <c r="H8" s="56"/>
      <c r="I8" s="56"/>
      <c r="J8" s="56"/>
      <c r="K8" s="56"/>
      <c r="L8" s="56"/>
      <c r="M8" s="59"/>
      <c r="N8" s="56"/>
      <c r="O8" s="56"/>
      <c r="P8" s="56"/>
      <c r="Q8" s="56"/>
      <c r="R8" s="56"/>
    </row>
    <row r="9" spans="1:19" s="1" customFormat="1" ht="12" x14ac:dyDescent="0.2">
      <c r="A9" s="32"/>
      <c r="M9" s="59"/>
    </row>
    <row r="10" spans="1:19" s="27" customFormat="1" ht="12" x14ac:dyDescent="0.2">
      <c r="A10" s="42"/>
      <c r="B10" s="27" t="s">
        <v>12</v>
      </c>
      <c r="C10" s="18">
        <v>36741.796000000002</v>
      </c>
      <c r="D10" s="18">
        <v>39757.648000000016</v>
      </c>
      <c r="E10" s="18">
        <v>34257.966999999997</v>
      </c>
      <c r="F10" s="18">
        <v>41830.231000000007</v>
      </c>
      <c r="G10" s="18">
        <v>44211.411999999997</v>
      </c>
      <c r="H10" s="18">
        <v>49764.493000000002</v>
      </c>
      <c r="I10" s="18">
        <v>40689.063999999998</v>
      </c>
      <c r="J10" s="18">
        <v>46150.7</v>
      </c>
      <c r="K10" s="18">
        <v>47494.257000000012</v>
      </c>
      <c r="L10" s="18">
        <v>48539.842999999993</v>
      </c>
      <c r="M10" s="59"/>
      <c r="N10" s="18">
        <v>56359.391000000003</v>
      </c>
      <c r="O10" s="18">
        <v>86473.281000000003</v>
      </c>
      <c r="P10" s="18">
        <v>132750.80300000001</v>
      </c>
      <c r="Q10" s="18">
        <v>170064.103</v>
      </c>
      <c r="R10" s="18">
        <v>182873.864</v>
      </c>
    </row>
    <row r="11" spans="1:19" s="1" customFormat="1" ht="12" x14ac:dyDescent="0.2">
      <c r="A11" s="32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59"/>
      <c r="N11" s="19"/>
      <c r="O11" s="19"/>
      <c r="P11" s="19"/>
      <c r="Q11" s="19"/>
      <c r="R11" s="19"/>
    </row>
    <row r="12" spans="1:19" s="27" customFormat="1" ht="12" x14ac:dyDescent="0.2">
      <c r="A12" s="42"/>
      <c r="B12" s="27" t="s">
        <v>13</v>
      </c>
      <c r="C12" s="18">
        <v>11207.746000000003</v>
      </c>
      <c r="D12" s="18">
        <v>11885.676000000018</v>
      </c>
      <c r="E12" s="18">
        <v>9997.0059999999976</v>
      </c>
      <c r="F12" s="18">
        <v>12091.88600000001</v>
      </c>
      <c r="G12" s="18">
        <v>14219.248999999996</v>
      </c>
      <c r="H12" s="18">
        <v>15012.078999999998</v>
      </c>
      <c r="I12" s="18">
        <v>12997.869999999999</v>
      </c>
      <c r="J12" s="18">
        <v>15412.656000000003</v>
      </c>
      <c r="K12" s="18">
        <v>15393.937999999998</v>
      </c>
      <c r="L12" s="18">
        <v>15685.086000000003</v>
      </c>
      <c r="M12" s="59"/>
      <c r="N12" s="18">
        <v>15738.193000000007</v>
      </c>
      <c r="O12" s="18">
        <v>26120.597000000002</v>
      </c>
      <c r="P12" s="18">
        <v>38859.774000000019</v>
      </c>
      <c r="Q12" s="18">
        <v>51320.22</v>
      </c>
      <c r="R12" s="18">
        <v>59489.55</v>
      </c>
    </row>
    <row r="13" spans="1:19" s="62" customFormat="1" ht="12" x14ac:dyDescent="0.2">
      <c r="A13" s="60"/>
      <c r="B13" s="60" t="s">
        <v>14</v>
      </c>
      <c r="C13" s="34">
        <v>0.30504077699413501</v>
      </c>
      <c r="D13" s="34">
        <v>0.29895319763382416</v>
      </c>
      <c r="E13" s="34">
        <v>0.29181550674037365</v>
      </c>
      <c r="F13" s="34">
        <v>0.28907050501346759</v>
      </c>
      <c r="G13" s="34">
        <v>0.32161942712890501</v>
      </c>
      <c r="H13" s="34">
        <v>0.30166245238346939</v>
      </c>
      <c r="I13" s="34">
        <v>0.31944381910579217</v>
      </c>
      <c r="J13" s="34">
        <v>0.33396364518848043</v>
      </c>
      <c r="K13" s="34">
        <v>0.32412209333014713</v>
      </c>
      <c r="L13" s="34">
        <v>0.3231383752106492</v>
      </c>
      <c r="M13" s="61"/>
      <c r="N13" s="34">
        <v>0.27924703799585071</v>
      </c>
      <c r="O13" s="34">
        <v>0.30206552472549297</v>
      </c>
      <c r="P13" s="34">
        <v>0.29272722365378095</v>
      </c>
      <c r="Q13" s="34">
        <v>0.30176985674631174</v>
      </c>
      <c r="R13" s="34">
        <v>0.3253037295695792</v>
      </c>
      <c r="S13" s="60"/>
    </row>
    <row r="14" spans="1:19" s="1" customFormat="1" ht="12" x14ac:dyDescent="0.2">
      <c r="A14" s="32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59"/>
      <c r="N14" s="19"/>
      <c r="O14" s="19"/>
      <c r="P14" s="19"/>
      <c r="Q14" s="19"/>
      <c r="R14" s="19"/>
    </row>
    <row r="15" spans="1:19" s="27" customFormat="1" ht="12" x14ac:dyDescent="0.2">
      <c r="A15" s="42"/>
      <c r="B15" s="27" t="s">
        <v>151</v>
      </c>
      <c r="C15" s="18">
        <v>1214.4450000000027</v>
      </c>
      <c r="D15" s="18">
        <v>2084.0559999999987</v>
      </c>
      <c r="E15" s="18">
        <v>846.98</v>
      </c>
      <c r="F15" s="18">
        <v>-49.260999999999967</v>
      </c>
      <c r="G15" s="18">
        <v>149.26699999999994</v>
      </c>
      <c r="H15" s="18">
        <v>593.05299999999977</v>
      </c>
      <c r="I15" s="18">
        <v>-799.46500000000003</v>
      </c>
      <c r="J15" s="18">
        <v>1268.5140000000001</v>
      </c>
      <c r="K15" s="18">
        <v>1637.5219999999999</v>
      </c>
      <c r="L15" s="18">
        <v>2592.46</v>
      </c>
      <c r="M15" s="59"/>
      <c r="N15" s="18">
        <v>1286.674</v>
      </c>
      <c r="O15" s="18">
        <v>3800.6670000000022</v>
      </c>
      <c r="P15" s="18">
        <v>4816.7439999999997</v>
      </c>
      <c r="Q15" s="18">
        <v>1540.0389999999998</v>
      </c>
      <c r="R15" s="18">
        <v>4699.0309999999999</v>
      </c>
    </row>
    <row r="16" spans="1:19" s="1" customFormat="1" ht="12" x14ac:dyDescent="0.2">
      <c r="B16" s="63" t="s">
        <v>15</v>
      </c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59"/>
      <c r="N16" s="19"/>
      <c r="O16" s="19"/>
      <c r="P16" s="19"/>
      <c r="Q16" s="19"/>
      <c r="R16" s="19"/>
      <c r="S16" s="27"/>
    </row>
    <row r="17" spans="1:19" s="1" customFormat="1" ht="12" x14ac:dyDescent="0.2">
      <c r="A17" s="32"/>
      <c r="B17" s="64" t="s">
        <v>16</v>
      </c>
      <c r="C17" s="25">
        <v>791.197</v>
      </c>
      <c r="D17" s="25">
        <v>865.33299999999997</v>
      </c>
      <c r="E17" s="25">
        <v>955.95500000000004</v>
      </c>
      <c r="F17" s="25">
        <v>1184.8689999999999</v>
      </c>
      <c r="G17" s="25">
        <v>1205.46</v>
      </c>
      <c r="H17" s="25">
        <v>1437.096</v>
      </c>
      <c r="I17" s="25">
        <v>1564.8009999999999</v>
      </c>
      <c r="J17" s="25">
        <v>1606.0415239673719</v>
      </c>
      <c r="K17" s="25">
        <v>1569.8074760326283</v>
      </c>
      <c r="L17" s="25">
        <v>1476.2240440975306</v>
      </c>
      <c r="M17" s="59"/>
      <c r="N17" s="25">
        <v>1265.17</v>
      </c>
      <c r="O17" s="25">
        <v>1959.13</v>
      </c>
      <c r="P17" s="25">
        <v>3069.2040000000002</v>
      </c>
      <c r="Q17" s="19">
        <v>4783.38</v>
      </c>
      <c r="R17" s="19">
        <v>6216.8739999999998</v>
      </c>
      <c r="S17" s="27"/>
    </row>
    <row r="18" spans="1:19" s="1" customFormat="1" ht="12" x14ac:dyDescent="0.2">
      <c r="A18" s="32"/>
      <c r="B18" s="64" t="s">
        <v>17</v>
      </c>
      <c r="C18" s="19">
        <v>0</v>
      </c>
      <c r="D18" s="19">
        <v>0</v>
      </c>
      <c r="E18" s="19">
        <v>0</v>
      </c>
      <c r="F18" s="19">
        <v>1029.4670000000001</v>
      </c>
      <c r="G18" s="19">
        <v>265.33800000000002</v>
      </c>
      <c r="H18" s="19">
        <v>134.571</v>
      </c>
      <c r="I18" s="19">
        <v>196.393</v>
      </c>
      <c r="J18" s="25">
        <v>196.94099238727219</v>
      </c>
      <c r="K18" s="25">
        <v>192.22700761272782</v>
      </c>
      <c r="L18" s="25">
        <v>243.35659620444872</v>
      </c>
      <c r="M18" s="59"/>
      <c r="N18" s="19">
        <v>0</v>
      </c>
      <c r="O18" s="19">
        <v>0</v>
      </c>
      <c r="P18" s="19">
        <v>0</v>
      </c>
      <c r="Q18" s="19">
        <v>1429.376</v>
      </c>
      <c r="R18" s="19">
        <v>828.91800000000001</v>
      </c>
      <c r="S18" s="27"/>
    </row>
    <row r="19" spans="1:19" s="1" customFormat="1" ht="12" x14ac:dyDescent="0.2">
      <c r="A19" s="32"/>
      <c r="B19" s="64" t="s">
        <v>152</v>
      </c>
      <c r="C19" s="19">
        <v>0</v>
      </c>
      <c r="D19" s="19">
        <v>0</v>
      </c>
      <c r="E19" s="19">
        <v>0</v>
      </c>
      <c r="F19" s="19">
        <v>0</v>
      </c>
      <c r="G19" s="19">
        <v>764.90700000000004</v>
      </c>
      <c r="H19" s="19">
        <v>2.7050000000000001</v>
      </c>
      <c r="I19" s="19">
        <v>0</v>
      </c>
      <c r="J19" s="25">
        <v>0</v>
      </c>
      <c r="K19" s="25">
        <v>0</v>
      </c>
      <c r="L19" s="25">
        <v>0</v>
      </c>
      <c r="M19" s="59"/>
      <c r="N19" s="19">
        <v>0</v>
      </c>
      <c r="O19" s="19">
        <v>0</v>
      </c>
      <c r="P19" s="19">
        <v>0</v>
      </c>
      <c r="Q19" s="19">
        <v>767.61199999999997</v>
      </c>
      <c r="R19" s="19">
        <v>0</v>
      </c>
      <c r="S19" s="27"/>
    </row>
    <row r="20" spans="1:19" s="1" customFormat="1" ht="12" x14ac:dyDescent="0.2">
      <c r="A20" s="32"/>
      <c r="B20" s="64" t="s">
        <v>19</v>
      </c>
      <c r="C20" s="19">
        <v>577.88599999999997</v>
      </c>
      <c r="D20" s="19">
        <v>881.01900000000001</v>
      </c>
      <c r="E20" s="19">
        <v>937.16</v>
      </c>
      <c r="F20" s="19">
        <v>1133.192</v>
      </c>
      <c r="G20" s="19">
        <v>1229.5999999999999</v>
      </c>
      <c r="H20" s="19">
        <v>1853.76</v>
      </c>
      <c r="I20" s="19">
        <v>2393.5590000000002</v>
      </c>
      <c r="J20" s="25">
        <v>1851.623</v>
      </c>
      <c r="K20" s="25">
        <v>1609.5050000000001</v>
      </c>
      <c r="L20" s="25">
        <v>1404.8130000000001</v>
      </c>
      <c r="M20" s="59"/>
      <c r="N20" s="25">
        <v>718.96100000000001</v>
      </c>
      <c r="O20" s="25">
        <v>2178.922</v>
      </c>
      <c r="P20" s="25">
        <v>2398.768</v>
      </c>
      <c r="Q20" s="25">
        <v>5153.7120000000004</v>
      </c>
      <c r="R20" s="19">
        <v>7259.5</v>
      </c>
      <c r="S20" s="27"/>
    </row>
    <row r="21" spans="1:19" s="1" customFormat="1" ht="12" x14ac:dyDescent="0.2">
      <c r="A21" s="32"/>
      <c r="B21" s="64" t="s">
        <v>20</v>
      </c>
      <c r="C21" s="19">
        <v>-54.793999999999997</v>
      </c>
      <c r="D21" s="19">
        <v>44.677</v>
      </c>
      <c r="E21" s="19">
        <v>-70.94</v>
      </c>
      <c r="F21" s="19">
        <v>-106.964</v>
      </c>
      <c r="G21" s="19">
        <v>-126.999</v>
      </c>
      <c r="H21" s="19">
        <v>-555.79899999999998</v>
      </c>
      <c r="I21" s="19">
        <v>-645.57299999999998</v>
      </c>
      <c r="J21" s="25">
        <v>-255.80799999999999</v>
      </c>
      <c r="K21" s="25">
        <v>-246.97300000000001</v>
      </c>
      <c r="L21" s="25">
        <v>-254.78100000000001</v>
      </c>
      <c r="M21" s="59"/>
      <c r="N21" s="25">
        <v>-399.19499999999999</v>
      </c>
      <c r="O21" s="25">
        <v>-399.49900000000002</v>
      </c>
      <c r="P21" s="25">
        <v>-243.798</v>
      </c>
      <c r="Q21" s="25">
        <v>-860.702</v>
      </c>
      <c r="R21" s="19">
        <v>-1403.135</v>
      </c>
      <c r="S21" s="27"/>
    </row>
    <row r="22" spans="1:19" s="1" customFormat="1" ht="12" x14ac:dyDescent="0.2">
      <c r="A22" s="32"/>
      <c r="B22" s="27" t="s">
        <v>21</v>
      </c>
      <c r="C22" s="18">
        <v>2528.7340000000027</v>
      </c>
      <c r="D22" s="18">
        <v>3875.0849999999987</v>
      </c>
      <c r="E22" s="18">
        <v>2669.1549999999997</v>
      </c>
      <c r="F22" s="18">
        <v>3191.3029999999999</v>
      </c>
      <c r="G22" s="36">
        <v>3487.5729999999999</v>
      </c>
      <c r="H22" s="18">
        <v>3465.3859999999995</v>
      </c>
      <c r="I22" s="36">
        <v>2709.7150000000001</v>
      </c>
      <c r="J22" s="36">
        <v>4667.3115163546445</v>
      </c>
      <c r="K22" s="36">
        <v>4762.0884836453561</v>
      </c>
      <c r="L22" s="36">
        <v>5462.0726403019798</v>
      </c>
      <c r="M22" s="59"/>
      <c r="N22" s="36">
        <v>2871.61</v>
      </c>
      <c r="O22" s="18">
        <v>7539.220000000003</v>
      </c>
      <c r="P22" s="18">
        <v>10040.918</v>
      </c>
      <c r="Q22" s="18">
        <v>12813.416999999999</v>
      </c>
      <c r="R22" s="18">
        <v>17601.187999999998</v>
      </c>
      <c r="S22" s="27"/>
    </row>
    <row r="23" spans="1:19" s="1" customFormat="1" ht="12" x14ac:dyDescent="0.2">
      <c r="A23" s="32"/>
      <c r="B23" s="60" t="s">
        <v>22</v>
      </c>
      <c r="C23" s="34">
        <v>6.882445267509521E-2</v>
      </c>
      <c r="D23" s="34">
        <v>9.7467662070955433E-2</v>
      </c>
      <c r="E23" s="34">
        <v>7.7913409164063932E-2</v>
      </c>
      <c r="F23" s="34">
        <v>7.6291785240201027E-2</v>
      </c>
      <c r="G23" s="34">
        <v>7.8883999452449061E-2</v>
      </c>
      <c r="H23" s="34">
        <v>6.9635713961759826E-2</v>
      </c>
      <c r="I23" s="34">
        <v>6.6595658233868454E-2</v>
      </c>
      <c r="J23" s="34">
        <v>0.1011319766840946</v>
      </c>
      <c r="K23" s="34">
        <v>0.10026661715426677</v>
      </c>
      <c r="L23" s="34">
        <v>0.11252761242556925</v>
      </c>
      <c r="M23" s="61"/>
      <c r="N23" s="34">
        <v>5.0951757090490914E-2</v>
      </c>
      <c r="O23" s="34">
        <v>8.7185543474405727E-2</v>
      </c>
      <c r="P23" s="34">
        <v>7.5637342849067354E-2</v>
      </c>
      <c r="Q23" s="34">
        <v>7.534463048912797E-2</v>
      </c>
      <c r="R23" s="34">
        <v>9.6247695624783206E-2</v>
      </c>
      <c r="S23" s="27"/>
    </row>
    <row r="24" spans="1:19" s="1" customFormat="1" ht="12" x14ac:dyDescent="0.2">
      <c r="A24" s="32"/>
      <c r="B24" s="64" t="s">
        <v>23</v>
      </c>
      <c r="C24" s="25">
        <v>-840.06799999999998</v>
      </c>
      <c r="D24" s="25">
        <v>-901.46</v>
      </c>
      <c r="E24" s="25">
        <v>-972</v>
      </c>
      <c r="F24" s="25">
        <v>-1318</v>
      </c>
      <c r="G24" s="25">
        <v>-1133</v>
      </c>
      <c r="H24" s="25">
        <v>-1881</v>
      </c>
      <c r="I24" s="25">
        <v>-1746.22</v>
      </c>
      <c r="J24" s="25">
        <v>-1961.5178548236199</v>
      </c>
      <c r="K24" s="25">
        <v>-2028.3666502269953</v>
      </c>
      <c r="L24" s="25">
        <v>-1771.6902256479348</v>
      </c>
      <c r="M24" s="59"/>
      <c r="N24" s="19">
        <v>-1099.5320000000002</v>
      </c>
      <c r="O24" s="19">
        <v>-1770.6970000000001</v>
      </c>
      <c r="P24" s="19">
        <v>-2963.0439999999999</v>
      </c>
      <c r="Q24" s="19">
        <v>-5304.8249999999998</v>
      </c>
      <c r="R24" s="19">
        <v>-7507.7939999999999</v>
      </c>
      <c r="S24" s="27"/>
    </row>
    <row r="25" spans="1:19" s="1" customFormat="1" ht="12" x14ac:dyDescent="0.2">
      <c r="A25" s="32"/>
      <c r="B25" s="27" t="s">
        <v>24</v>
      </c>
      <c r="C25" s="18">
        <v>1688.6660000000027</v>
      </c>
      <c r="D25" s="18">
        <v>2973.6249999999986</v>
      </c>
      <c r="E25" s="18">
        <v>1697.1549999999997</v>
      </c>
      <c r="F25" s="18">
        <v>1873.3029999999999</v>
      </c>
      <c r="G25" s="18">
        <v>2354.5729999999999</v>
      </c>
      <c r="H25" s="18">
        <v>1584.3859999999995</v>
      </c>
      <c r="I25" s="18">
        <v>963.49500000000012</v>
      </c>
      <c r="J25" s="18">
        <v>2705.7936615310246</v>
      </c>
      <c r="K25" s="18">
        <v>2733.7218334183608</v>
      </c>
      <c r="L25" s="18">
        <v>3690.3824146540451</v>
      </c>
      <c r="M25" s="59"/>
      <c r="N25" s="18">
        <v>1772.078</v>
      </c>
      <c r="O25" s="18">
        <v>5768.5230000000029</v>
      </c>
      <c r="P25" s="18">
        <v>7077.8739999999998</v>
      </c>
      <c r="Q25" s="18">
        <v>7508.5919999999996</v>
      </c>
      <c r="R25" s="18">
        <v>10093.393999999998</v>
      </c>
      <c r="S25" s="27"/>
    </row>
    <row r="26" spans="1:19" s="1" customFormat="1" ht="12" x14ac:dyDescent="0.2">
      <c r="A26" s="32"/>
      <c r="B26" s="60" t="s">
        <v>25</v>
      </c>
      <c r="C26" s="34">
        <v>4.5960355340277939E-2</v>
      </c>
      <c r="D26" s="34">
        <v>7.4793785588121248E-2</v>
      </c>
      <c r="E26" s="34">
        <v>4.9540447044040876E-2</v>
      </c>
      <c r="F26" s="34">
        <v>4.4783472508196275E-2</v>
      </c>
      <c r="G26" s="34">
        <v>5.3257131891648248E-2</v>
      </c>
      <c r="H26" s="34">
        <v>3.1837679929744275E-2</v>
      </c>
      <c r="I26" s="34">
        <v>2.3679458441216543E-2</v>
      </c>
      <c r="J26" s="34">
        <v>5.8629525912521907E-2</v>
      </c>
      <c r="K26" s="34">
        <v>5.7558997784055453E-2</v>
      </c>
      <c r="L26" s="34">
        <v>7.602790175184633E-2</v>
      </c>
      <c r="M26" s="61"/>
      <c r="N26" s="34">
        <v>3.1442461825039944E-2</v>
      </c>
      <c r="O26" s="34">
        <v>6.6708732839684926E-2</v>
      </c>
      <c r="P26" s="34">
        <v>5.33169957548204E-2</v>
      </c>
      <c r="Q26" s="34">
        <v>4.4151539728522246E-2</v>
      </c>
      <c r="R26" s="34">
        <v>5.5193201364192743E-2</v>
      </c>
    </row>
    <row r="27" spans="1:19" s="1" customFormat="1" ht="12" x14ac:dyDescent="0.2">
      <c r="A27" s="32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59"/>
      <c r="N27" s="19"/>
      <c r="O27" s="19"/>
      <c r="P27" s="19"/>
      <c r="Q27" s="19"/>
      <c r="R27" s="19"/>
    </row>
    <row r="28" spans="1:19" s="1" customFormat="1" ht="12" x14ac:dyDescent="0.2">
      <c r="A28" s="32"/>
      <c r="B28" s="27" t="s">
        <v>153</v>
      </c>
      <c r="C28" s="18">
        <v>1062.9199999999989</v>
      </c>
      <c r="D28" s="18">
        <v>1267.3060000000028</v>
      </c>
      <c r="E28" s="18">
        <v>663.38</v>
      </c>
      <c r="F28" s="18">
        <v>-367.755</v>
      </c>
      <c r="G28" s="18">
        <v>-174.94200000000001</v>
      </c>
      <c r="H28" s="18">
        <v>549.08599999999979</v>
      </c>
      <c r="I28" s="18">
        <v>-669.55399999999997</v>
      </c>
      <c r="J28" s="36">
        <v>861.43200000000002</v>
      </c>
      <c r="K28" s="36">
        <v>1206.6500000000001</v>
      </c>
      <c r="L28" s="36">
        <v>1969.3419999999999</v>
      </c>
      <c r="M28" s="59"/>
      <c r="N28" s="18">
        <v>687.06600000000003</v>
      </c>
      <c r="O28" s="18">
        <v>2524.35</v>
      </c>
      <c r="P28" s="18">
        <v>3760.0540000000001</v>
      </c>
      <c r="Q28" s="18">
        <v>669.76899999999978</v>
      </c>
      <c r="R28" s="18">
        <v>3367.87</v>
      </c>
    </row>
    <row r="29" spans="1:19" s="1" customFormat="1" ht="12" x14ac:dyDescent="0.2">
      <c r="A29" s="32"/>
      <c r="B29" s="63" t="s">
        <v>15</v>
      </c>
      <c r="C29" s="19"/>
      <c r="D29" s="19"/>
      <c r="E29" s="19"/>
      <c r="F29" s="19"/>
      <c r="G29" s="19"/>
      <c r="H29" s="113"/>
      <c r="I29" s="113"/>
      <c r="J29" s="113"/>
      <c r="K29" s="113"/>
      <c r="L29" s="113"/>
      <c r="M29" s="59"/>
      <c r="N29" s="19"/>
      <c r="O29" s="19"/>
      <c r="P29" s="19"/>
      <c r="Q29" s="19"/>
      <c r="R29" s="19"/>
    </row>
    <row r="30" spans="1:19" s="1" customFormat="1" ht="12" x14ac:dyDescent="0.2">
      <c r="A30" s="32"/>
      <c r="B30" s="64" t="s">
        <v>17</v>
      </c>
      <c r="C30" s="19">
        <v>0</v>
      </c>
      <c r="D30" s="19">
        <v>0</v>
      </c>
      <c r="E30" s="19">
        <v>0</v>
      </c>
      <c r="F30" s="19">
        <v>1029.4670000000001</v>
      </c>
      <c r="G30" s="19">
        <v>265.33800000000002</v>
      </c>
      <c r="H30" s="19">
        <v>134.571</v>
      </c>
      <c r="I30" s="19">
        <v>196.393</v>
      </c>
      <c r="J30" s="19">
        <v>196.94099238727219</v>
      </c>
      <c r="K30" s="19">
        <v>192.22700761272782</v>
      </c>
      <c r="L30" s="19">
        <v>243.35659620444872</v>
      </c>
      <c r="M30" s="59"/>
      <c r="N30" s="19">
        <v>0</v>
      </c>
      <c r="O30" s="19">
        <v>0</v>
      </c>
      <c r="P30" s="19">
        <v>0</v>
      </c>
      <c r="Q30" s="19">
        <v>1429.376</v>
      </c>
      <c r="R30" s="19">
        <v>828.91800000000001</v>
      </c>
    </row>
    <row r="31" spans="1:19" s="1" customFormat="1" ht="12" x14ac:dyDescent="0.2">
      <c r="A31" s="32"/>
      <c r="B31" s="64" t="s">
        <v>18</v>
      </c>
      <c r="C31" s="19">
        <v>0</v>
      </c>
      <c r="D31" s="19">
        <v>0</v>
      </c>
      <c r="E31" s="19">
        <v>0</v>
      </c>
      <c r="F31" s="19">
        <v>0</v>
      </c>
      <c r="G31" s="19">
        <v>764.90700000000004</v>
      </c>
      <c r="H31" s="19">
        <v>2.7050000000000001</v>
      </c>
      <c r="I31" s="19">
        <v>0</v>
      </c>
      <c r="J31" s="19">
        <v>0</v>
      </c>
      <c r="K31" s="19">
        <v>0</v>
      </c>
      <c r="L31" s="19">
        <v>0</v>
      </c>
      <c r="M31" s="59"/>
      <c r="N31" s="19">
        <v>0</v>
      </c>
      <c r="O31" s="19">
        <v>0</v>
      </c>
      <c r="P31" s="19">
        <v>0</v>
      </c>
      <c r="Q31" s="19">
        <v>767.61199999999997</v>
      </c>
      <c r="R31" s="19">
        <v>0</v>
      </c>
    </row>
    <row r="32" spans="1:19" s="27" customFormat="1" ht="12" x14ac:dyDescent="0.2">
      <c r="A32" s="42"/>
      <c r="B32" s="27" t="s">
        <v>26</v>
      </c>
      <c r="C32" s="18">
        <v>1062.9199999999989</v>
      </c>
      <c r="D32" s="18">
        <v>1267.3060000000028</v>
      </c>
      <c r="E32" s="18">
        <v>663.38</v>
      </c>
      <c r="F32" s="18">
        <v>661.7120000000001</v>
      </c>
      <c r="G32" s="18">
        <v>855.30300000000011</v>
      </c>
      <c r="H32" s="18">
        <v>686.36199999999985</v>
      </c>
      <c r="I32" s="18">
        <v>-473.16099999999994</v>
      </c>
      <c r="J32" s="18">
        <v>1058.3729923872722</v>
      </c>
      <c r="K32" s="36">
        <v>1398.877007612728</v>
      </c>
      <c r="L32" s="36">
        <v>2212.6985962044487</v>
      </c>
      <c r="M32" s="59"/>
      <c r="N32" s="18">
        <v>687.06600000000003</v>
      </c>
      <c r="O32" s="18">
        <v>2524.35</v>
      </c>
      <c r="P32" s="18">
        <v>3760.0540000000001</v>
      </c>
      <c r="Q32" s="18">
        <v>2866.7569999999996</v>
      </c>
      <c r="R32" s="18">
        <v>4196.7879999999996</v>
      </c>
    </row>
    <row r="33" spans="1:18" s="1" customFormat="1" ht="12" x14ac:dyDescent="0.2">
      <c r="A33" s="32"/>
      <c r="B33" s="60" t="s">
        <v>27</v>
      </c>
      <c r="C33" s="34">
        <v>2.8929451352895184E-2</v>
      </c>
      <c r="D33" s="34">
        <v>3.1875778969621196E-2</v>
      </c>
      <c r="E33" s="34">
        <v>1.9364254744013269E-2</v>
      </c>
      <c r="F33" s="34">
        <v>1.5818989859271874E-2</v>
      </c>
      <c r="G33" s="34">
        <v>1.9345751725821383E-2</v>
      </c>
      <c r="H33" s="34">
        <v>1.3792203208018211E-2</v>
      </c>
      <c r="I33" s="34">
        <v>-1.1628702002090782E-2</v>
      </c>
      <c r="J33" s="34">
        <v>2.2932978099731365E-2</v>
      </c>
      <c r="K33" s="34">
        <v>2.9453603361196443E-2</v>
      </c>
      <c r="L33" s="34">
        <v>4.5585202988902312E-2</v>
      </c>
      <c r="M33" s="61"/>
      <c r="N33" s="34">
        <v>1.2190798867929569E-2</v>
      </c>
      <c r="O33" s="34">
        <v>2.9192254194680085E-2</v>
      </c>
      <c r="P33" s="34">
        <v>2.8324152585351967E-2</v>
      </c>
      <c r="Q33" s="34">
        <v>1.68569201226434E-2</v>
      </c>
      <c r="R33" s="34">
        <v>2.294908582453313E-2</v>
      </c>
    </row>
    <row r="34" spans="1:18" s="1" customFormat="1" ht="12" x14ac:dyDescent="0.2">
      <c r="A34" s="32"/>
      <c r="M34" s="59"/>
    </row>
    <row r="35" spans="1:18" s="45" customFormat="1" ht="12" x14ac:dyDescent="0.2">
      <c r="A35" s="46" t="s">
        <v>10</v>
      </c>
      <c r="B35" s="56" t="s">
        <v>28</v>
      </c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9"/>
      <c r="N35" s="56"/>
      <c r="O35" s="56"/>
      <c r="P35" s="56"/>
      <c r="Q35" s="56"/>
      <c r="R35" s="56"/>
    </row>
    <row r="36" spans="1:18" s="1" customFormat="1" ht="12" x14ac:dyDescent="0.2">
      <c r="A36" s="32"/>
      <c r="M36" s="59"/>
    </row>
    <row r="37" spans="1:18" s="1" customFormat="1" ht="12" x14ac:dyDescent="0.2">
      <c r="A37" s="32"/>
      <c r="B37" s="66" t="s">
        <v>29</v>
      </c>
      <c r="C37" s="65"/>
      <c r="D37" s="19">
        <v>5642.3040000000001</v>
      </c>
      <c r="E37" s="65"/>
      <c r="F37" s="19">
        <v>6110.8190000000004</v>
      </c>
      <c r="G37" s="19">
        <v>12327.812</v>
      </c>
      <c r="H37" s="19">
        <v>13098.550999999999</v>
      </c>
      <c r="I37" s="19">
        <v>4438.335</v>
      </c>
      <c r="J37" s="19">
        <v>92.799000000000007</v>
      </c>
      <c r="K37" s="19">
        <v>4074.8270000000002</v>
      </c>
      <c r="L37" s="19">
        <v>7887.97</v>
      </c>
      <c r="M37" s="59"/>
      <c r="N37" s="19">
        <v>2458.9850000000001</v>
      </c>
      <c r="O37" s="19">
        <v>3515.395</v>
      </c>
      <c r="P37" s="19">
        <v>5642.3040000000001</v>
      </c>
      <c r="Q37" s="19">
        <v>13098.550999999999</v>
      </c>
      <c r="R37" s="19">
        <v>7887.97</v>
      </c>
    </row>
    <row r="38" spans="1:18" s="1" customFormat="1" ht="12" x14ac:dyDescent="0.2">
      <c r="A38" s="32"/>
      <c r="B38" s="66" t="s">
        <v>30</v>
      </c>
      <c r="C38" s="65"/>
      <c r="D38" s="19">
        <v>4000</v>
      </c>
      <c r="E38" s="65"/>
      <c r="F38" s="19">
        <v>4000</v>
      </c>
      <c r="G38" s="19">
        <v>4000</v>
      </c>
      <c r="H38" s="19">
        <v>8953.1640000000007</v>
      </c>
      <c r="I38" s="19">
        <v>13021.549000000001</v>
      </c>
      <c r="J38" s="19">
        <v>12929.933000000001</v>
      </c>
      <c r="K38" s="19">
        <v>8966.0560000000005</v>
      </c>
      <c r="L38" s="19">
        <v>3237.81</v>
      </c>
      <c r="M38" s="59"/>
      <c r="N38" s="19">
        <v>2500</v>
      </c>
      <c r="O38" s="19">
        <v>1000</v>
      </c>
      <c r="P38" s="19">
        <v>4000</v>
      </c>
      <c r="Q38" s="19">
        <v>8953.1640000000007</v>
      </c>
      <c r="R38" s="19">
        <v>3237.81</v>
      </c>
    </row>
    <row r="39" spans="1:18" s="1" customFormat="1" ht="12" x14ac:dyDescent="0.2">
      <c r="A39" s="32"/>
      <c r="B39" s="66" t="s">
        <v>31</v>
      </c>
      <c r="C39" s="65"/>
      <c r="D39" s="19">
        <v>-1725.8589999999999</v>
      </c>
      <c r="E39" s="65"/>
      <c r="F39" s="19">
        <v>-5640.7830000000004</v>
      </c>
      <c r="G39" s="19">
        <v>-6762.4750000000004</v>
      </c>
      <c r="H39" s="19">
        <v>-9362.9179999999997</v>
      </c>
      <c r="I39" s="19">
        <v>-5578.9049999999997</v>
      </c>
      <c r="J39" s="19">
        <v>-4322.4579999999996</v>
      </c>
      <c r="K39" s="19">
        <v>-9596.41</v>
      </c>
      <c r="L39" s="19">
        <v>-12888.263999999999</v>
      </c>
      <c r="M39" s="59"/>
      <c r="N39" s="19">
        <v>-976.87699999999995</v>
      </c>
      <c r="O39" s="19">
        <v>-1765.9390000000001</v>
      </c>
      <c r="P39" s="19">
        <v>-1725.8589999999999</v>
      </c>
      <c r="Q39" s="19">
        <v>-9362.9179999999997</v>
      </c>
      <c r="R39" s="19">
        <v>-12888.263999999999</v>
      </c>
    </row>
    <row r="40" spans="1:18" s="27" customFormat="1" ht="12" x14ac:dyDescent="0.2">
      <c r="A40" s="42"/>
      <c r="B40" s="27" t="s">
        <v>32</v>
      </c>
      <c r="C40" s="67"/>
      <c r="D40" s="18">
        <v>7916.4449999999997</v>
      </c>
      <c r="E40" s="67"/>
      <c r="F40" s="18">
        <v>4470.0359999999991</v>
      </c>
      <c r="G40" s="18">
        <v>9565.3369999999995</v>
      </c>
      <c r="H40" s="18">
        <v>12688.797</v>
      </c>
      <c r="I40" s="18">
        <v>11880.979000000003</v>
      </c>
      <c r="J40" s="18">
        <v>8700.2740000000013</v>
      </c>
      <c r="K40" s="18">
        <v>3444.4730000000018</v>
      </c>
      <c r="L40" s="18">
        <v>-1762.4839999999986</v>
      </c>
      <c r="M40" s="103"/>
      <c r="N40" s="18">
        <v>3982.1080000000006</v>
      </c>
      <c r="O40" s="18">
        <v>2749.4560000000001</v>
      </c>
      <c r="P40" s="18">
        <v>7916.4449999999997</v>
      </c>
      <c r="Q40" s="18">
        <v>12688.797</v>
      </c>
      <c r="R40" s="18">
        <v>-1762.4839999999986</v>
      </c>
    </row>
    <row r="41" spans="1:18" s="1" customFormat="1" ht="12" x14ac:dyDescent="0.2">
      <c r="A41" s="66"/>
      <c r="B41" s="66" t="s">
        <v>34</v>
      </c>
      <c r="C41" s="65"/>
      <c r="D41" s="19">
        <v>2047.44</v>
      </c>
      <c r="E41" s="65"/>
      <c r="F41" s="19">
        <v>2533.5929999999998</v>
      </c>
      <c r="G41" s="19">
        <v>2787.54</v>
      </c>
      <c r="H41" s="19">
        <v>3721.4169999999999</v>
      </c>
      <c r="I41" s="19">
        <v>3897.0680000000002</v>
      </c>
      <c r="J41" s="19">
        <v>4005.5909999999999</v>
      </c>
      <c r="K41" s="19">
        <v>4136.259</v>
      </c>
      <c r="L41" s="19">
        <v>3807.2629999999999</v>
      </c>
      <c r="M41" s="59"/>
      <c r="N41" s="19">
        <v>889.38199999999995</v>
      </c>
      <c r="O41" s="19">
        <v>1196.636</v>
      </c>
      <c r="P41" s="19">
        <v>2047.44</v>
      </c>
      <c r="Q41" s="19">
        <v>3721.4169999999999</v>
      </c>
      <c r="R41" s="19">
        <v>3807.2629999999999</v>
      </c>
    </row>
    <row r="42" spans="1:18" s="1" customFormat="1" ht="12" x14ac:dyDescent="0.2">
      <c r="A42" s="32"/>
      <c r="B42" s="66" t="s">
        <v>33</v>
      </c>
      <c r="C42" s="65"/>
      <c r="D42" s="19">
        <v>10290.778</v>
      </c>
      <c r="E42" s="65"/>
      <c r="F42" s="19">
        <v>14620.846</v>
      </c>
      <c r="G42" s="19">
        <v>14597.562</v>
      </c>
      <c r="H42" s="19">
        <v>13790.989</v>
      </c>
      <c r="I42" s="19">
        <v>16782.603999999999</v>
      </c>
      <c r="J42" s="19">
        <v>12797.648999999999</v>
      </c>
      <c r="K42" s="19">
        <v>12131.644</v>
      </c>
      <c r="L42" s="19">
        <v>11256.022000000001</v>
      </c>
      <c r="M42" s="59"/>
      <c r="N42" s="19">
        <v>3961.2849999999999</v>
      </c>
      <c r="O42" s="19">
        <v>6303.16</v>
      </c>
      <c r="P42" s="19">
        <v>10290.778</v>
      </c>
      <c r="Q42" s="19">
        <v>13790.989</v>
      </c>
      <c r="R42" s="19">
        <v>11256.022000000001</v>
      </c>
    </row>
    <row r="43" spans="1:18" s="27" customFormat="1" ht="12" x14ac:dyDescent="0.2">
      <c r="A43" s="42"/>
      <c r="B43" s="27" t="s">
        <v>28</v>
      </c>
      <c r="C43" s="67"/>
      <c r="D43" s="18">
        <v>20254.663</v>
      </c>
      <c r="E43" s="67"/>
      <c r="F43" s="18">
        <v>21624.474999999999</v>
      </c>
      <c r="G43" s="18">
        <v>26950.438999999998</v>
      </c>
      <c r="H43" s="18">
        <v>30201.203000000001</v>
      </c>
      <c r="I43" s="18">
        <v>32560.651000000002</v>
      </c>
      <c r="J43" s="18">
        <v>25503.514000000003</v>
      </c>
      <c r="K43" s="18">
        <v>19712.376000000004</v>
      </c>
      <c r="L43" s="18">
        <v>13300.801000000003</v>
      </c>
      <c r="M43" s="59"/>
      <c r="N43" s="18">
        <v>8832.7750000000015</v>
      </c>
      <c r="O43" s="18">
        <v>10249.252</v>
      </c>
      <c r="P43" s="18">
        <v>20254.663</v>
      </c>
      <c r="Q43" s="18">
        <v>30201.203000000001</v>
      </c>
      <c r="R43" s="18">
        <v>13300.801000000003</v>
      </c>
    </row>
    <row r="44" spans="1:18" s="1" customFormat="1" ht="12" x14ac:dyDescent="0.2">
      <c r="A44" s="32"/>
      <c r="M44" s="59"/>
    </row>
    <row r="45" spans="1:18" s="1" customFormat="1" ht="12" x14ac:dyDescent="0.2">
      <c r="A45" s="32"/>
      <c r="B45" s="1" t="s">
        <v>35</v>
      </c>
      <c r="C45" s="65"/>
      <c r="D45" s="65"/>
      <c r="E45" s="65"/>
      <c r="F45" s="24">
        <v>0.54295788684921642</v>
      </c>
      <c r="G45" s="24">
        <v>1.0749192911828485</v>
      </c>
      <c r="H45" s="24">
        <v>1.6897179900916413</v>
      </c>
      <c r="I45" s="24">
        <v>1.7534541159017367</v>
      </c>
      <c r="J45" s="24">
        <v>1.1435319126098513</v>
      </c>
      <c r="K45" s="24">
        <v>0.43123851459959722</v>
      </c>
      <c r="L45" s="24">
        <v>-0.17461759546911829</v>
      </c>
      <c r="M45" s="59"/>
      <c r="N45" s="24">
        <v>2.2471403628959905</v>
      </c>
      <c r="O45" s="24">
        <v>0.47663084640557013</v>
      </c>
      <c r="P45" s="24">
        <v>1.1184778084492604</v>
      </c>
      <c r="Q45" s="24">
        <v>1.6899036463827042</v>
      </c>
      <c r="R45" s="24">
        <v>-0.17461757660505464</v>
      </c>
    </row>
    <row r="46" spans="1:18" s="1" customFormat="1" ht="12" x14ac:dyDescent="0.2">
      <c r="A46" s="32"/>
      <c r="B46" s="1" t="s">
        <v>36</v>
      </c>
      <c r="C46" s="65"/>
      <c r="D46" s="65"/>
      <c r="E46" s="65"/>
      <c r="F46" s="24">
        <v>1.7632083000082268</v>
      </c>
      <c r="G46" s="24">
        <v>2.0381307250121683</v>
      </c>
      <c r="H46" s="24">
        <v>2.3569983713165668</v>
      </c>
      <c r="I46" s="24">
        <v>2.5331188160675877</v>
      </c>
      <c r="J46" s="24">
        <v>1.7797306194687457</v>
      </c>
      <c r="K46" s="24">
        <v>1.2632493663206534</v>
      </c>
      <c r="L46" s="24">
        <v>0.75567633683676827</v>
      </c>
      <c r="M46" s="59"/>
      <c r="N46" s="24">
        <v>3.0758964483338618</v>
      </c>
      <c r="O46" s="24">
        <v>1.3594578749525807</v>
      </c>
      <c r="P46" s="24">
        <v>2.0172122708302171</v>
      </c>
      <c r="Q46" s="24">
        <v>2.3569983713165663</v>
      </c>
      <c r="R46" s="24">
        <v>0.75567632139376073</v>
      </c>
    </row>
    <row r="47" spans="1:18" s="1" customFormat="1" ht="12" x14ac:dyDescent="0.2">
      <c r="A47" s="32"/>
      <c r="M47" s="59"/>
    </row>
    <row r="48" spans="1:18" s="45" customFormat="1" ht="12" x14ac:dyDescent="0.2">
      <c r="A48" s="46" t="s">
        <v>10</v>
      </c>
      <c r="B48" s="56" t="s">
        <v>37</v>
      </c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9"/>
      <c r="N48" s="56"/>
      <c r="O48" s="56"/>
      <c r="P48" s="56"/>
      <c r="Q48" s="56"/>
      <c r="R48" s="56"/>
    </row>
    <row r="49" spans="1:19" s="1" customFormat="1" ht="12" x14ac:dyDescent="0.2">
      <c r="A49" s="32"/>
      <c r="M49" s="59"/>
    </row>
    <row r="50" spans="1:19" s="71" customFormat="1" ht="12" x14ac:dyDescent="0.2">
      <c r="A50" s="90"/>
      <c r="B50" s="94" t="s">
        <v>216</v>
      </c>
      <c r="C50" s="72">
        <v>-4570.8549999999996</v>
      </c>
      <c r="D50" s="72">
        <v>2184.8289999999988</v>
      </c>
      <c r="E50" s="102">
        <v>3765.9780000000001</v>
      </c>
      <c r="F50" s="102">
        <v>2580.4670000000006</v>
      </c>
      <c r="G50" s="102">
        <v>-5787.3742345899591</v>
      </c>
      <c r="H50" s="72">
        <v>-3100.3577654100368</v>
      </c>
      <c r="I50" s="72">
        <v>798.27599999999984</v>
      </c>
      <c r="J50" s="72">
        <v>3181.8874406</v>
      </c>
      <c r="K50" s="72">
        <v>5354.5434213973931</v>
      </c>
      <c r="L50" s="72">
        <v>5711.2638405308244</v>
      </c>
      <c r="M50" s="98"/>
      <c r="N50" s="72">
        <v>-1687.4489999999996</v>
      </c>
      <c r="O50" s="72">
        <v>2371.027</v>
      </c>
      <c r="P50" s="72">
        <v>-1662.4460000000013</v>
      </c>
      <c r="Q50" s="72">
        <v>-2541.2869999999962</v>
      </c>
      <c r="R50" s="72">
        <v>15045.970702528219</v>
      </c>
    </row>
    <row r="51" spans="1:19" s="93" customFormat="1" ht="12" x14ac:dyDescent="0.2">
      <c r="A51" s="32"/>
      <c r="B51" s="96" t="s">
        <v>217</v>
      </c>
      <c r="C51" s="25">
        <v>-3795.0739999999996</v>
      </c>
      <c r="D51" s="25">
        <v>3584.0859999999989</v>
      </c>
      <c r="E51" s="25">
        <v>4510.5739999999996</v>
      </c>
      <c r="F51" s="25">
        <v>4423.3560000000007</v>
      </c>
      <c r="G51" s="25">
        <v>-5528.8724850896415</v>
      </c>
      <c r="H51" s="25">
        <v>1099.0654850896458</v>
      </c>
      <c r="I51" s="25">
        <v>1914.902</v>
      </c>
      <c r="J51" s="25">
        <v>3504.3890000000001</v>
      </c>
      <c r="K51" s="25">
        <v>6528.2818619973923</v>
      </c>
      <c r="L51" s="25">
        <v>3815.5123445308236</v>
      </c>
      <c r="M51" s="104"/>
      <c r="N51" s="25">
        <v>885.84000000000037</v>
      </c>
      <c r="O51" s="25">
        <v>2802.2660000000005</v>
      </c>
      <c r="P51" s="25">
        <v>1414.3749999999986</v>
      </c>
      <c r="Q51" s="25">
        <v>4504.1230000000041</v>
      </c>
      <c r="R51" s="25">
        <v>15763.085206528216</v>
      </c>
      <c r="S51" s="32"/>
    </row>
    <row r="52" spans="1:19" s="93" customFormat="1" ht="12" x14ac:dyDescent="0.2">
      <c r="A52" s="32"/>
      <c r="B52" s="96" t="s">
        <v>223</v>
      </c>
      <c r="C52" s="25">
        <v>-292.33</v>
      </c>
      <c r="D52" s="25">
        <v>-998.90099999999995</v>
      </c>
      <c r="E52" s="25">
        <v>-224.17399999999998</v>
      </c>
      <c r="F52" s="25">
        <v>-1202.4389999999999</v>
      </c>
      <c r="G52" s="25">
        <v>125.59699999999975</v>
      </c>
      <c r="H52" s="25">
        <v>-2998.8870000000002</v>
      </c>
      <c r="I52" s="25">
        <v>-18.962000000000046</v>
      </c>
      <c r="J52" s="25">
        <v>34.580000000000098</v>
      </c>
      <c r="K52" s="25">
        <v>-119.78800000000001</v>
      </c>
      <c r="L52" s="25">
        <v>3274.0684959999999</v>
      </c>
      <c r="M52" s="95"/>
      <c r="N52" s="25">
        <v>-1780.6200000000001</v>
      </c>
      <c r="O52" s="25">
        <v>768.39599999999996</v>
      </c>
      <c r="P52" s="25">
        <v>-1712.1479999999999</v>
      </c>
      <c r="Q52" s="25">
        <v>-4299.9030000000002</v>
      </c>
      <c r="R52" s="25">
        <v>3169.8984959999998</v>
      </c>
      <c r="S52" s="32"/>
    </row>
    <row r="53" spans="1:19" s="93" customFormat="1" ht="12" x14ac:dyDescent="0.2">
      <c r="A53" s="32"/>
      <c r="B53" s="32" t="s">
        <v>218</v>
      </c>
      <c r="C53" s="25">
        <v>-494.1389999999999</v>
      </c>
      <c r="D53" s="25">
        <v>-482.47600000000011</v>
      </c>
      <c r="E53" s="25">
        <v>-509.23099999999999</v>
      </c>
      <c r="F53" s="25">
        <v>-553.01199999999994</v>
      </c>
      <c r="G53" s="25">
        <v>-537.23874950031768</v>
      </c>
      <c r="H53" s="25">
        <v>-1147.6962504996823</v>
      </c>
      <c r="I53" s="25">
        <v>-823.36900000000003</v>
      </c>
      <c r="J53" s="25">
        <v>-1022.8849999999999</v>
      </c>
      <c r="K53" s="25">
        <v>-1181.4639999999999</v>
      </c>
      <c r="L53" s="25">
        <v>-1415.6279999999997</v>
      </c>
      <c r="M53" s="95"/>
      <c r="N53" s="25">
        <v>-798.64700000000005</v>
      </c>
      <c r="O53" s="25">
        <v>-898.54600000000005</v>
      </c>
      <c r="P53" s="25">
        <v>-1543.0840000000001</v>
      </c>
      <c r="Q53" s="25">
        <v>-2747.1779999999999</v>
      </c>
      <c r="R53" s="25">
        <v>-4443.3459999999995</v>
      </c>
      <c r="S53" s="32"/>
    </row>
    <row r="54" spans="1:19" s="93" customFormat="1" ht="12" x14ac:dyDescent="0.2">
      <c r="A54" s="32"/>
      <c r="B54" s="32" t="s">
        <v>222</v>
      </c>
      <c r="C54" s="25">
        <v>0</v>
      </c>
      <c r="D54" s="25">
        <v>0</v>
      </c>
      <c r="E54" s="25">
        <v>0</v>
      </c>
      <c r="F54" s="25">
        <v>0</v>
      </c>
      <c r="G54" s="25">
        <v>0</v>
      </c>
      <c r="H54" s="25">
        <v>0</v>
      </c>
      <c r="I54" s="25">
        <v>0</v>
      </c>
      <c r="J54" s="25">
        <v>729.99144059999981</v>
      </c>
      <c r="K54" s="25">
        <v>28.628559400000199</v>
      </c>
      <c r="L54" s="25">
        <v>149.63999999999999</v>
      </c>
      <c r="M54" s="95"/>
      <c r="N54" s="25">
        <v>0</v>
      </c>
      <c r="O54" s="25">
        <v>0</v>
      </c>
      <c r="P54" s="25">
        <v>0</v>
      </c>
      <c r="Q54" s="25">
        <v>0</v>
      </c>
      <c r="R54" s="25">
        <v>908.26</v>
      </c>
      <c r="S54" s="32"/>
    </row>
    <row r="55" spans="1:19" s="93" customFormat="1" ht="12" x14ac:dyDescent="0.2">
      <c r="A55" s="32"/>
      <c r="B55" s="32" t="s">
        <v>224</v>
      </c>
      <c r="C55" s="25">
        <v>10.688000000000002</v>
      </c>
      <c r="D55" s="25">
        <v>82.12</v>
      </c>
      <c r="E55" s="25">
        <v>-11.191000000000001</v>
      </c>
      <c r="F55" s="25">
        <v>-87.438000000000002</v>
      </c>
      <c r="G55" s="25">
        <v>153.14000000000001</v>
      </c>
      <c r="H55" s="25">
        <v>-52.84</v>
      </c>
      <c r="I55" s="25">
        <v>-274.29500000000002</v>
      </c>
      <c r="J55" s="25">
        <v>-64.187999999999988</v>
      </c>
      <c r="K55" s="25">
        <v>98.884999999999991</v>
      </c>
      <c r="L55" s="25">
        <v>-112.32900000000001</v>
      </c>
      <c r="M55" s="95"/>
      <c r="N55" s="25">
        <v>5.9779999999999998</v>
      </c>
      <c r="O55" s="25">
        <v>-301.089</v>
      </c>
      <c r="P55" s="25">
        <v>178.411</v>
      </c>
      <c r="Q55" s="25">
        <v>1.671</v>
      </c>
      <c r="R55" s="25">
        <v>-351.92700000000002</v>
      </c>
      <c r="S55" s="32"/>
    </row>
    <row r="56" spans="1:19" s="93" customFormat="1" ht="12" x14ac:dyDescent="0.2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</row>
    <row r="57" spans="1:19" s="45" customFormat="1" ht="12" x14ac:dyDescent="0.2">
      <c r="A57" s="46" t="s">
        <v>10</v>
      </c>
      <c r="B57" s="56" t="s">
        <v>219</v>
      </c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9"/>
      <c r="N57" s="56"/>
      <c r="O57" s="56"/>
      <c r="P57" s="56"/>
      <c r="Q57" s="56"/>
      <c r="R57" s="56"/>
    </row>
    <row r="58" spans="1:19" s="1" customFormat="1" ht="12" x14ac:dyDescent="0.2">
      <c r="A58" s="32"/>
      <c r="M58" s="59"/>
    </row>
    <row r="59" spans="1:19" s="1" customFormat="1" ht="12" x14ac:dyDescent="0.2">
      <c r="A59" s="32"/>
      <c r="B59" s="1" t="s">
        <v>134</v>
      </c>
      <c r="C59" s="65"/>
      <c r="D59" s="65"/>
      <c r="E59" s="65"/>
      <c r="F59" s="65"/>
      <c r="G59" s="65"/>
      <c r="H59" s="65"/>
      <c r="I59" s="65"/>
      <c r="J59" s="19">
        <v>2126.8769923872724</v>
      </c>
      <c r="K59" s="19">
        <v>2670.451</v>
      </c>
      <c r="L59" s="19">
        <v>4196.7875962044491</v>
      </c>
      <c r="M59" s="19"/>
      <c r="N59" s="65"/>
      <c r="O59" s="65"/>
      <c r="P59" s="65"/>
      <c r="Q59" s="65"/>
      <c r="R59" s="65"/>
    </row>
    <row r="60" spans="1:19" s="1" customFormat="1" ht="12" x14ac:dyDescent="0.2">
      <c r="A60" s="32"/>
      <c r="B60" s="1" t="s">
        <v>139</v>
      </c>
      <c r="C60" s="65"/>
      <c r="D60" s="65"/>
      <c r="E60" s="65"/>
      <c r="F60" s="65"/>
      <c r="G60" s="65"/>
      <c r="H60" s="65"/>
      <c r="I60" s="65"/>
      <c r="J60" s="31">
        <v>1714.7572</v>
      </c>
      <c r="K60" s="31">
        <v>2316.3946000000005</v>
      </c>
      <c r="L60" s="31">
        <v>3192.4926</v>
      </c>
      <c r="M60" s="19"/>
      <c r="N60" s="65"/>
      <c r="O60" s="65"/>
      <c r="P60" s="65"/>
      <c r="Q60" s="65"/>
      <c r="R60" s="65"/>
    </row>
    <row r="61" spans="1:19" s="27" customFormat="1" ht="12" x14ac:dyDescent="0.2">
      <c r="A61" s="42"/>
      <c r="B61" s="27" t="s">
        <v>133</v>
      </c>
      <c r="C61" s="65"/>
      <c r="D61" s="65"/>
      <c r="E61" s="65"/>
      <c r="F61" s="65"/>
      <c r="G61" s="65"/>
      <c r="H61" s="65"/>
      <c r="I61" s="65"/>
      <c r="J61" s="35">
        <v>1.2403371115090069</v>
      </c>
      <c r="K61" s="35">
        <v>1.1528480510185957</v>
      </c>
      <c r="L61" s="35">
        <v>1.3145802111505127</v>
      </c>
      <c r="N61" s="65"/>
      <c r="O61" s="65"/>
      <c r="P61" s="65"/>
      <c r="Q61" s="65"/>
      <c r="R61" s="65"/>
    </row>
    <row r="62" spans="1:19" s="1" customFormat="1" ht="12" x14ac:dyDescent="0.2">
      <c r="A62" s="32"/>
    </row>
    <row r="63" spans="1:19" s="1" customFormat="1" ht="12" x14ac:dyDescent="0.2">
      <c r="A63" s="32"/>
      <c r="B63" s="1" t="s">
        <v>220</v>
      </c>
      <c r="C63" s="65"/>
      <c r="D63" s="65"/>
      <c r="E63" s="65"/>
      <c r="F63" s="65"/>
      <c r="G63" s="65"/>
      <c r="H63" s="65"/>
      <c r="I63" s="65"/>
      <c r="J63" s="19">
        <v>8516.5869923872706</v>
      </c>
      <c r="K63" s="19">
        <v>9426.755000000001</v>
      </c>
      <c r="L63" s="19">
        <v>11384.313596204451</v>
      </c>
      <c r="M63" s="19"/>
      <c r="N63" s="65"/>
      <c r="O63" s="65"/>
      <c r="P63" s="65"/>
      <c r="Q63" s="65"/>
      <c r="R63" s="65"/>
    </row>
    <row r="64" spans="1:19" s="1" customFormat="1" ht="12" x14ac:dyDescent="0.2">
      <c r="A64" s="32"/>
      <c r="B64" s="1" t="s">
        <v>225</v>
      </c>
      <c r="C64" s="65"/>
      <c r="D64" s="65"/>
      <c r="E64" s="65"/>
      <c r="F64" s="65"/>
      <c r="G64" s="65"/>
      <c r="H64" s="65"/>
      <c r="I64" s="65"/>
      <c r="J64" s="31">
        <v>25134.374200000002</v>
      </c>
      <c r="K64" s="31">
        <v>26288.070599999999</v>
      </c>
      <c r="L64" s="31">
        <v>26315.509399999999</v>
      </c>
      <c r="M64" s="19"/>
      <c r="N64" s="65"/>
      <c r="O64" s="65"/>
      <c r="P64" s="65"/>
      <c r="Q64" s="65"/>
      <c r="R64" s="65"/>
    </row>
    <row r="65" spans="1:18" s="27" customFormat="1" ht="12" x14ac:dyDescent="0.2">
      <c r="A65" s="42"/>
      <c r="B65" s="27" t="s">
        <v>221</v>
      </c>
      <c r="C65" s="65"/>
      <c r="D65" s="65"/>
      <c r="E65" s="65"/>
      <c r="F65" s="65"/>
      <c r="G65" s="65"/>
      <c r="H65" s="65"/>
      <c r="I65" s="65"/>
      <c r="J65" s="35">
        <v>0.33884221364012596</v>
      </c>
      <c r="K65" s="35">
        <v>0.35859440365319167</v>
      </c>
      <c r="L65" s="35">
        <v>0.43260852082173457</v>
      </c>
      <c r="N65" s="65"/>
      <c r="O65" s="65"/>
      <c r="P65" s="65"/>
      <c r="Q65" s="65"/>
      <c r="R65" s="6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096AB-B1BF-4CF3-92E6-381E7F825CEA}">
  <sheetPr>
    <tabColor rgb="FFD51317"/>
  </sheetPr>
  <dimension ref="A2:XFD49"/>
  <sheetViews>
    <sheetView showGridLines="0" zoomScaleNormal="100" workbookViewId="0">
      <pane xSplit="2" ySplit="6" topLeftCell="C13" activePane="bottomRight" state="frozen"/>
      <selection activeCell="C7" sqref="C7"/>
      <selection pane="topRight" activeCell="C7" sqref="C7"/>
      <selection pane="bottomLeft" activeCell="C7" sqref="C7"/>
      <selection pane="bottomRight"/>
    </sheetView>
  </sheetViews>
  <sheetFormatPr defaultColWidth="0" defaultRowHeight="12" x14ac:dyDescent="0.2"/>
  <cols>
    <col min="1" max="1" width="2.85546875" style="32" customWidth="1"/>
    <col min="2" max="2" width="76" style="1" customWidth="1"/>
    <col min="3" max="11" width="10.140625" style="1" bestFit="1" customWidth="1"/>
    <col min="12" max="13" width="10.140625" style="1" customWidth="1"/>
    <col min="14" max="14" width="0" style="1" hidden="1" customWidth="1"/>
    <col min="15" max="16384" width="9.140625" style="1" hidden="1"/>
  </cols>
  <sheetData>
    <row r="2" spans="1:13" x14ac:dyDescent="0.2">
      <c r="F2" s="40"/>
    </row>
    <row r="4" spans="1:13" x14ac:dyDescent="0.2">
      <c r="B4" s="39" t="s">
        <v>147</v>
      </c>
    </row>
    <row r="5" spans="1:13" x14ac:dyDescent="0.2">
      <c r="B5" s="41" t="s">
        <v>8</v>
      </c>
    </row>
    <row r="6" spans="1:13" s="45" customFormat="1" x14ac:dyDescent="0.2">
      <c r="A6" s="42"/>
      <c r="B6" s="43" t="s">
        <v>9</v>
      </c>
      <c r="C6" s="55">
        <v>44561</v>
      </c>
      <c r="D6" s="55">
        <v>44926</v>
      </c>
      <c r="E6" s="55">
        <v>45291</v>
      </c>
      <c r="F6" s="55">
        <v>45473</v>
      </c>
      <c r="G6" s="55">
        <v>45565</v>
      </c>
      <c r="H6" s="55">
        <v>45657</v>
      </c>
      <c r="I6" s="55">
        <v>45747</v>
      </c>
      <c r="J6" s="55">
        <v>45838</v>
      </c>
      <c r="K6" s="55">
        <v>45930</v>
      </c>
      <c r="L6" s="55">
        <v>46022</v>
      </c>
    </row>
    <row r="8" spans="1:13" s="45" customFormat="1" x14ac:dyDescent="0.2">
      <c r="A8" s="46" t="s">
        <v>10</v>
      </c>
      <c r="B8" s="56" t="s">
        <v>2</v>
      </c>
      <c r="C8" s="56"/>
      <c r="D8" s="56"/>
      <c r="E8" s="56"/>
      <c r="F8" s="56"/>
      <c r="G8" s="56"/>
      <c r="H8" s="56"/>
      <c r="I8" s="56"/>
      <c r="J8" s="56"/>
      <c r="K8" s="56"/>
      <c r="L8" s="56"/>
    </row>
    <row r="9" spans="1:13" x14ac:dyDescent="0.2">
      <c r="K9" s="40"/>
      <c r="L9" s="40"/>
    </row>
    <row r="10" spans="1:13" s="27" customFormat="1" x14ac:dyDescent="0.2">
      <c r="A10" s="42"/>
      <c r="B10" s="27" t="s">
        <v>43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</row>
    <row r="11" spans="1:13" x14ac:dyDescent="0.2">
      <c r="B11" s="1" t="s">
        <v>44</v>
      </c>
      <c r="C11" s="19">
        <v>1663.3979999999999</v>
      </c>
      <c r="D11" s="19">
        <v>2047.325</v>
      </c>
      <c r="E11" s="19">
        <v>2514.442</v>
      </c>
      <c r="F11" s="19">
        <v>2676.4630000000002</v>
      </c>
      <c r="G11" s="19">
        <v>2675.3719999999998</v>
      </c>
      <c r="H11" s="19">
        <v>3512.6889999999999</v>
      </c>
      <c r="I11" s="19">
        <v>3633.616</v>
      </c>
      <c r="J11" s="19">
        <v>3501.0810000000001</v>
      </c>
      <c r="K11" s="19">
        <v>3579.7829999999999</v>
      </c>
      <c r="L11" s="19">
        <v>3389.6970000000001</v>
      </c>
      <c r="M11" s="40"/>
    </row>
    <row r="12" spans="1:13" x14ac:dyDescent="0.2">
      <c r="B12" s="1" t="s">
        <v>45</v>
      </c>
      <c r="C12" s="19">
        <v>4702.5479999999998</v>
      </c>
      <c r="D12" s="19">
        <v>7008.268</v>
      </c>
      <c r="E12" s="19">
        <v>11193.056</v>
      </c>
      <c r="F12" s="19">
        <v>15622.48</v>
      </c>
      <c r="G12" s="19">
        <v>15666.316999999999</v>
      </c>
      <c r="H12" s="19">
        <v>15543.039000000001</v>
      </c>
      <c r="I12" s="19">
        <v>18380.546999999999</v>
      </c>
      <c r="J12" s="19">
        <v>13640.325000000001</v>
      </c>
      <c r="K12" s="19">
        <v>12944.438</v>
      </c>
      <c r="L12" s="19">
        <v>11885.388000000001</v>
      </c>
      <c r="M12" s="40"/>
    </row>
    <row r="13" spans="1:13" x14ac:dyDescent="0.2">
      <c r="B13" s="1" t="s">
        <v>46</v>
      </c>
      <c r="C13" s="19">
        <v>15.403</v>
      </c>
      <c r="D13" s="19">
        <v>13.304</v>
      </c>
      <c r="E13" s="19">
        <v>231.56299999999999</v>
      </c>
      <c r="F13" s="19">
        <v>202.39400000000001</v>
      </c>
      <c r="G13" s="19">
        <v>208.07400000000001</v>
      </c>
      <c r="H13" s="19">
        <v>347.99599999999998</v>
      </c>
      <c r="I13" s="19">
        <v>351.06799999999998</v>
      </c>
      <c r="J13" s="19">
        <v>329.42</v>
      </c>
      <c r="K13" s="19">
        <v>352.57600000000002</v>
      </c>
      <c r="L13" s="19">
        <v>341.858</v>
      </c>
      <c r="M13" s="40"/>
    </row>
    <row r="14" spans="1:13" x14ac:dyDescent="0.2">
      <c r="B14" s="1" t="s">
        <v>47</v>
      </c>
      <c r="C14" s="19">
        <v>721.98</v>
      </c>
      <c r="D14" s="19">
        <v>696.49199999999996</v>
      </c>
      <c r="E14" s="19">
        <v>0</v>
      </c>
      <c r="F14" s="19">
        <v>1033.2660000000001</v>
      </c>
      <c r="G14" s="19">
        <v>827.005</v>
      </c>
      <c r="H14" s="19">
        <v>0</v>
      </c>
      <c r="I14" s="19">
        <v>0</v>
      </c>
      <c r="J14" s="19">
        <v>0</v>
      </c>
      <c r="K14" s="19">
        <v>0</v>
      </c>
      <c r="L14" s="19">
        <v>0</v>
      </c>
      <c r="M14" s="40"/>
    </row>
    <row r="15" spans="1:13" x14ac:dyDescent="0.2">
      <c r="B15" s="1" t="s">
        <v>48</v>
      </c>
      <c r="C15" s="19">
        <v>0</v>
      </c>
      <c r="D15" s="19">
        <v>172.59299999999999</v>
      </c>
      <c r="E15" s="19">
        <v>515.72500000000002</v>
      </c>
      <c r="F15" s="19">
        <v>475.238</v>
      </c>
      <c r="G15" s="19">
        <v>499.35899999999998</v>
      </c>
      <c r="H15" s="19">
        <v>616.41600000000005</v>
      </c>
      <c r="I15" s="19">
        <v>445.274</v>
      </c>
      <c r="J15" s="19">
        <v>448.84300000000002</v>
      </c>
      <c r="K15" s="19">
        <v>455.34199999999998</v>
      </c>
      <c r="L15" s="19">
        <v>489.12299999999999</v>
      </c>
      <c r="M15" s="40"/>
    </row>
    <row r="16" spans="1:13" x14ac:dyDescent="0.2">
      <c r="B16" s="1" t="s">
        <v>49</v>
      </c>
      <c r="C16" s="19">
        <v>100.285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v>22.600999999999999</v>
      </c>
      <c r="J16" s="19">
        <v>0</v>
      </c>
      <c r="K16" s="19">
        <v>0</v>
      </c>
      <c r="L16" s="19">
        <v>0</v>
      </c>
      <c r="M16" s="40"/>
    </row>
    <row r="17" spans="1:16384" x14ac:dyDescent="0.2">
      <c r="B17" s="57" t="s">
        <v>50</v>
      </c>
      <c r="C17" s="20">
        <v>7203.6139999999996</v>
      </c>
      <c r="D17" s="20">
        <v>9937.9820000000018</v>
      </c>
      <c r="E17" s="20">
        <v>14454.786</v>
      </c>
      <c r="F17" s="20">
        <v>20009.841</v>
      </c>
      <c r="G17" s="20">
        <v>19876.127</v>
      </c>
      <c r="H17" s="20">
        <v>20020.14</v>
      </c>
      <c r="I17" s="20">
        <v>22833.106</v>
      </c>
      <c r="J17" s="20">
        <v>17919.669000000002</v>
      </c>
      <c r="K17" s="20">
        <v>17332.138999999999</v>
      </c>
      <c r="L17" s="20">
        <v>16106.066000000001</v>
      </c>
      <c r="M17" s="40"/>
    </row>
    <row r="18" spans="1:16384" x14ac:dyDescent="0.2">
      <c r="B18" s="16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40"/>
    </row>
    <row r="19" spans="1:16384" x14ac:dyDescent="0.2">
      <c r="B19" s="1" t="s">
        <v>51</v>
      </c>
      <c r="C19" s="19">
        <v>8439.6020000000008</v>
      </c>
      <c r="D19" s="19">
        <v>13628.815000000001</v>
      </c>
      <c r="E19" s="19">
        <v>20261.346000000001</v>
      </c>
      <c r="F19" s="19">
        <v>22415.899000000001</v>
      </c>
      <c r="G19" s="19">
        <v>27732.753000000001</v>
      </c>
      <c r="H19" s="19">
        <v>29157.55</v>
      </c>
      <c r="I19" s="19">
        <v>30336.895</v>
      </c>
      <c r="J19" s="19">
        <v>28601.606</v>
      </c>
      <c r="K19" s="19">
        <v>26165.659</v>
      </c>
      <c r="L19" s="19">
        <v>24444.530999999999</v>
      </c>
      <c r="M19" s="40"/>
    </row>
    <row r="20" spans="1:16384" x14ac:dyDescent="0.2">
      <c r="B20" s="1" t="s">
        <v>52</v>
      </c>
      <c r="C20" s="19">
        <v>4019.6129999999998</v>
      </c>
      <c r="D20" s="19">
        <v>7222.1059999999998</v>
      </c>
      <c r="E20" s="19">
        <v>11945.972</v>
      </c>
      <c r="F20" s="19">
        <v>11594.65</v>
      </c>
      <c r="G20" s="19">
        <v>16254.611999999999</v>
      </c>
      <c r="H20" s="19">
        <v>16683.137999999999</v>
      </c>
      <c r="I20" s="19">
        <v>12524.75</v>
      </c>
      <c r="J20" s="19">
        <v>12634.351000000001</v>
      </c>
      <c r="K20" s="19">
        <v>14143.358</v>
      </c>
      <c r="L20" s="19">
        <v>15009.028</v>
      </c>
      <c r="M20" s="40"/>
    </row>
    <row r="21" spans="1:16384" x14ac:dyDescent="0.2">
      <c r="B21" s="1" t="s">
        <v>53</v>
      </c>
      <c r="C21" s="19">
        <v>976.87699999999995</v>
      </c>
      <c r="D21" s="19">
        <v>1765.9390000000001</v>
      </c>
      <c r="E21" s="19">
        <v>1725.8589999999999</v>
      </c>
      <c r="F21" s="19">
        <v>5640.7830000000004</v>
      </c>
      <c r="G21" s="19">
        <v>6762.4750000000004</v>
      </c>
      <c r="H21" s="19">
        <v>9362.9179999999997</v>
      </c>
      <c r="I21" s="19">
        <v>5578.9049999999997</v>
      </c>
      <c r="J21" s="19">
        <v>4322.4579999999996</v>
      </c>
      <c r="K21" s="19">
        <v>9596.41</v>
      </c>
      <c r="L21" s="19">
        <v>12888.263999999999</v>
      </c>
      <c r="M21" s="40"/>
    </row>
    <row r="22" spans="1:16384" x14ac:dyDescent="0.2">
      <c r="B22" s="1" t="s">
        <v>54</v>
      </c>
      <c r="C22" s="19">
        <v>2022.5340000000001</v>
      </c>
      <c r="D22" s="19">
        <v>0</v>
      </c>
      <c r="E22" s="19">
        <v>832.77</v>
      </c>
      <c r="F22" s="19">
        <v>24.263000000000002</v>
      </c>
      <c r="G22" s="19">
        <v>21.062999999999999</v>
      </c>
      <c r="H22" s="19">
        <v>3013.0790000000002</v>
      </c>
      <c r="I22" s="19">
        <v>2966.5390000000002</v>
      </c>
      <c r="J22" s="19">
        <v>2967.45</v>
      </c>
      <c r="K22" s="19">
        <v>3047.1190000000001</v>
      </c>
      <c r="L22" s="19">
        <v>8.6</v>
      </c>
      <c r="M22" s="40"/>
    </row>
    <row r="23" spans="1:16384" x14ac:dyDescent="0.2">
      <c r="B23" s="1" t="s">
        <v>55</v>
      </c>
      <c r="C23" s="19">
        <v>289.62</v>
      </c>
      <c r="D23" s="19">
        <v>274.71199999999999</v>
      </c>
      <c r="E23" s="19">
        <v>406.416</v>
      </c>
      <c r="F23" s="19">
        <v>5.55</v>
      </c>
      <c r="G23" s="19">
        <v>584.29</v>
      </c>
      <c r="H23" s="19">
        <v>3.3420000000000001</v>
      </c>
      <c r="I23" s="19">
        <v>3.0739999999999998</v>
      </c>
      <c r="J23" s="19">
        <v>39.188000000000002</v>
      </c>
      <c r="K23" s="19">
        <v>180.21299999999999</v>
      </c>
      <c r="L23" s="19">
        <v>15.064</v>
      </c>
      <c r="M23" s="40"/>
    </row>
    <row r="24" spans="1:16384" x14ac:dyDescent="0.2">
      <c r="B24" s="1" t="s">
        <v>56</v>
      </c>
      <c r="C24" s="19">
        <v>119.93600000000001</v>
      </c>
      <c r="D24" s="19">
        <v>45.646000000000001</v>
      </c>
      <c r="E24" s="19">
        <v>98.064999999999998</v>
      </c>
      <c r="F24" s="19">
        <v>79.906000000000006</v>
      </c>
      <c r="G24" s="19">
        <v>74.262</v>
      </c>
      <c r="H24" s="19">
        <v>103.39100000000001</v>
      </c>
      <c r="I24" s="19">
        <v>111.021</v>
      </c>
      <c r="J24" s="19">
        <v>133.15799999999999</v>
      </c>
      <c r="K24" s="19">
        <v>130.27199999999999</v>
      </c>
      <c r="L24" s="19">
        <v>129.994</v>
      </c>
      <c r="M24" s="40"/>
    </row>
    <row r="25" spans="1:16384" x14ac:dyDescent="0.2">
      <c r="B25" s="57" t="s">
        <v>57</v>
      </c>
      <c r="C25" s="20">
        <v>15868.182000000001</v>
      </c>
      <c r="D25" s="20">
        <v>22937.218000000001</v>
      </c>
      <c r="E25" s="20">
        <v>35270.427999999993</v>
      </c>
      <c r="F25" s="20">
        <v>39761.051000000007</v>
      </c>
      <c r="G25" s="20">
        <v>51429.455000000002</v>
      </c>
      <c r="H25" s="20">
        <v>58323.417999999991</v>
      </c>
      <c r="I25" s="20">
        <v>51521.184000000001</v>
      </c>
      <c r="J25" s="20">
        <v>48698.211000000003</v>
      </c>
      <c r="K25" s="20">
        <v>53263.031000000003</v>
      </c>
      <c r="L25" s="20">
        <v>52495.481</v>
      </c>
      <c r="M25" s="40"/>
    </row>
    <row r="26" spans="1:16384" s="27" customFormat="1" ht="12.75" thickBot="1" x14ac:dyDescent="0.25">
      <c r="A26" s="42"/>
      <c r="B26" s="51" t="s">
        <v>58</v>
      </c>
      <c r="C26" s="21">
        <v>23071.796000000002</v>
      </c>
      <c r="D26" s="21">
        <v>32875.200000000004</v>
      </c>
      <c r="E26" s="21">
        <v>49725.213999999993</v>
      </c>
      <c r="F26" s="21">
        <v>59770.892000000007</v>
      </c>
      <c r="G26" s="21">
        <v>71305.581999999995</v>
      </c>
      <c r="H26" s="21">
        <v>78343.55799999999</v>
      </c>
      <c r="I26" s="21">
        <v>74354.290000000008</v>
      </c>
      <c r="J26" s="21">
        <v>66617.88</v>
      </c>
      <c r="K26" s="21">
        <v>70595.17</v>
      </c>
      <c r="L26" s="21">
        <v>68601.547000000006</v>
      </c>
      <c r="M26" s="40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  <c r="XFD26" s="1"/>
    </row>
    <row r="27" spans="1:16384" x14ac:dyDescent="0.2"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40"/>
    </row>
    <row r="28" spans="1:16384" s="27" customFormat="1" x14ac:dyDescent="0.2">
      <c r="A28" s="42"/>
      <c r="B28" s="27" t="s">
        <v>59</v>
      </c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40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spans="1:16384" x14ac:dyDescent="0.2">
      <c r="B29" s="1" t="s">
        <v>60</v>
      </c>
      <c r="C29" s="19">
        <v>30.77</v>
      </c>
      <c r="D29" s="19">
        <v>30.77</v>
      </c>
      <c r="E29" s="19">
        <v>30.77</v>
      </c>
      <c r="F29" s="19">
        <v>5</v>
      </c>
      <c r="G29" s="19">
        <v>5</v>
      </c>
      <c r="H29" s="19">
        <v>5</v>
      </c>
      <c r="I29" s="19">
        <v>5</v>
      </c>
      <c r="J29" s="19">
        <v>5</v>
      </c>
      <c r="K29" s="19">
        <v>5</v>
      </c>
      <c r="L29" s="19">
        <v>5</v>
      </c>
      <c r="M29" s="40"/>
    </row>
    <row r="30" spans="1:16384" x14ac:dyDescent="0.2">
      <c r="B30" s="1" t="s">
        <v>61</v>
      </c>
      <c r="C30" s="19">
        <v>595.25599999999997</v>
      </c>
      <c r="D30" s="19">
        <v>595.25599999999997</v>
      </c>
      <c r="E30" s="19">
        <v>595.25599999999997</v>
      </c>
      <c r="F30" s="19">
        <v>0</v>
      </c>
      <c r="G30" s="19">
        <v>750</v>
      </c>
      <c r="H30" s="19">
        <v>0</v>
      </c>
      <c r="I30" s="19">
        <v>0</v>
      </c>
      <c r="J30" s="19">
        <v>0</v>
      </c>
      <c r="K30" s="19">
        <v>0</v>
      </c>
      <c r="L30" s="19">
        <v>0</v>
      </c>
      <c r="M30" s="40"/>
    </row>
    <row r="31" spans="1:16384" x14ac:dyDescent="0.2">
      <c r="B31" s="1" t="s">
        <v>62</v>
      </c>
      <c r="C31" s="19">
        <v>885.82299999999998</v>
      </c>
      <c r="D31" s="19">
        <v>2261.3449999999998</v>
      </c>
      <c r="E31" s="19">
        <v>2504.3989999999999</v>
      </c>
      <c r="F31" s="19">
        <v>604.80899999999997</v>
      </c>
      <c r="G31" s="19">
        <v>695.20500000000004</v>
      </c>
      <c r="H31" s="19">
        <v>2128.9070000000002</v>
      </c>
      <c r="I31" s="19">
        <v>1655.7460000000001</v>
      </c>
      <c r="J31" s="19">
        <v>2714.1190000000001</v>
      </c>
      <c r="K31" s="19">
        <v>3612.9960000000001</v>
      </c>
      <c r="L31" s="19">
        <v>5825.6949999999997</v>
      </c>
      <c r="M31" s="40"/>
    </row>
    <row r="32" spans="1:16384" s="27" customFormat="1" ht="12.75" thickBot="1" x14ac:dyDescent="0.25">
      <c r="A32" s="42"/>
      <c r="B32" s="51" t="s">
        <v>63</v>
      </c>
      <c r="C32" s="21">
        <v>1511.8489999999999</v>
      </c>
      <c r="D32" s="21">
        <v>2887.3709999999996</v>
      </c>
      <c r="E32" s="21">
        <v>3130.4249999999997</v>
      </c>
      <c r="F32" s="21">
        <v>609.80899999999997</v>
      </c>
      <c r="G32" s="21">
        <v>1450.2049999999999</v>
      </c>
      <c r="H32" s="21">
        <v>2133.9070000000002</v>
      </c>
      <c r="I32" s="21">
        <v>1660.7460000000001</v>
      </c>
      <c r="J32" s="21">
        <v>2719.1190000000001</v>
      </c>
      <c r="K32" s="21">
        <v>3617.9960000000001</v>
      </c>
      <c r="L32" s="21">
        <v>5830.6949999999997</v>
      </c>
      <c r="M32" s="40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  <c r="XFD32" s="1"/>
    </row>
    <row r="33" spans="1:16384" x14ac:dyDescent="0.2"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40"/>
    </row>
    <row r="34" spans="1:16384" s="27" customFormat="1" x14ac:dyDescent="0.2">
      <c r="A34" s="42"/>
      <c r="B34" s="27" t="s">
        <v>64</v>
      </c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40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  <c r="XFD34" s="1"/>
    </row>
    <row r="35" spans="1:16384" x14ac:dyDescent="0.2">
      <c r="B35" s="1" t="s">
        <v>65</v>
      </c>
      <c r="C35" s="19">
        <v>2500</v>
      </c>
      <c r="D35" s="19">
        <v>1000</v>
      </c>
      <c r="E35" s="19">
        <v>4000</v>
      </c>
      <c r="F35" s="19">
        <v>4000</v>
      </c>
      <c r="G35" s="19">
        <v>4000</v>
      </c>
      <c r="H35" s="19">
        <v>8953.1640000000007</v>
      </c>
      <c r="I35" s="19">
        <v>13021.549000000001</v>
      </c>
      <c r="J35" s="19">
        <v>12929.933000000001</v>
      </c>
      <c r="K35" s="19">
        <v>8966.0560000000005</v>
      </c>
      <c r="L35" s="19">
        <v>3237.81</v>
      </c>
      <c r="M35" s="40"/>
    </row>
    <row r="36" spans="1:16384" x14ac:dyDescent="0.2">
      <c r="A36" s="1"/>
      <c r="B36" s="1" t="s">
        <v>66</v>
      </c>
      <c r="C36" s="19">
        <v>0</v>
      </c>
      <c r="D36" s="19">
        <v>227.40299999999999</v>
      </c>
      <c r="E36" s="19">
        <v>764.553</v>
      </c>
      <c r="F36" s="19">
        <v>162.84800000000001</v>
      </c>
      <c r="G36" s="19">
        <v>570.38400000000001</v>
      </c>
      <c r="H36" s="19">
        <v>645.16700000000003</v>
      </c>
      <c r="I36" s="19">
        <v>22.873000000000001</v>
      </c>
      <c r="J36" s="19">
        <v>202.517</v>
      </c>
      <c r="K36" s="19">
        <v>446.28899999999999</v>
      </c>
      <c r="L36" s="19">
        <v>430.81799999999998</v>
      </c>
      <c r="M36" s="40"/>
    </row>
    <row r="37" spans="1:16384" x14ac:dyDescent="0.2">
      <c r="B37" s="1" t="s">
        <v>67</v>
      </c>
      <c r="C37" s="19">
        <v>3961.2849999999999</v>
      </c>
      <c r="D37" s="19">
        <v>6303.16</v>
      </c>
      <c r="E37" s="19">
        <v>10290.778</v>
      </c>
      <c r="F37" s="19">
        <v>14620.846</v>
      </c>
      <c r="G37" s="19">
        <v>14597.562</v>
      </c>
      <c r="H37" s="19">
        <v>13790.989</v>
      </c>
      <c r="I37" s="19">
        <v>16782.603999999999</v>
      </c>
      <c r="J37" s="19">
        <v>12797.648999999999</v>
      </c>
      <c r="K37" s="19">
        <v>12131.644</v>
      </c>
      <c r="L37" s="19">
        <v>11256.022000000001</v>
      </c>
      <c r="M37" s="40"/>
    </row>
    <row r="38" spans="1:16384" x14ac:dyDescent="0.2">
      <c r="B38" s="57" t="s">
        <v>68</v>
      </c>
      <c r="C38" s="20">
        <v>6461.2849999999999</v>
      </c>
      <c r="D38" s="20">
        <v>7530.5630000000001</v>
      </c>
      <c r="E38" s="20">
        <v>15055.331</v>
      </c>
      <c r="F38" s="20">
        <v>18783.694</v>
      </c>
      <c r="G38" s="20">
        <v>19167.946</v>
      </c>
      <c r="H38" s="20">
        <v>23389.32</v>
      </c>
      <c r="I38" s="20">
        <v>29827.025999999998</v>
      </c>
      <c r="J38" s="20">
        <v>25930.098999999998</v>
      </c>
      <c r="K38" s="20">
        <v>21543.989000000001</v>
      </c>
      <c r="L38" s="20">
        <v>14924.65</v>
      </c>
      <c r="M38" s="40"/>
    </row>
    <row r="39" spans="1:16384" x14ac:dyDescent="0.2">
      <c r="A39" s="1"/>
      <c r="B39" s="1" t="s">
        <v>69</v>
      </c>
      <c r="C39" s="19">
        <v>2458.9850000000001</v>
      </c>
      <c r="D39" s="19">
        <v>3515.395</v>
      </c>
      <c r="E39" s="19">
        <v>5642.3040000000001</v>
      </c>
      <c r="F39" s="19">
        <v>6110.8190000000004</v>
      </c>
      <c r="G39" s="19">
        <v>12327.812</v>
      </c>
      <c r="H39" s="19">
        <v>13098.550999999999</v>
      </c>
      <c r="I39" s="19">
        <v>4438.335</v>
      </c>
      <c r="J39" s="19">
        <v>92.799000000000007</v>
      </c>
      <c r="K39" s="19">
        <v>4074.8270000000002</v>
      </c>
      <c r="L39" s="19">
        <v>7887.97</v>
      </c>
      <c r="M39" s="40"/>
    </row>
    <row r="40" spans="1:16384" x14ac:dyDescent="0.2">
      <c r="B40" s="1" t="s">
        <v>70</v>
      </c>
      <c r="C40" s="19">
        <v>10662.038</v>
      </c>
      <c r="D40" s="19">
        <v>16161.959000000001</v>
      </c>
      <c r="E40" s="19">
        <v>20874.754000000001</v>
      </c>
      <c r="F40" s="19">
        <v>27373.876</v>
      </c>
      <c r="G40" s="19">
        <v>31614.146000000001</v>
      </c>
      <c r="H40" s="19">
        <v>32487.748</v>
      </c>
      <c r="I40" s="19">
        <v>30407.350999999999</v>
      </c>
      <c r="J40" s="19">
        <v>29924.538</v>
      </c>
      <c r="K40" s="19">
        <v>33208.315000000002</v>
      </c>
      <c r="L40" s="19">
        <v>31918.86</v>
      </c>
      <c r="M40" s="40"/>
    </row>
    <row r="41" spans="1:16384" x14ac:dyDescent="0.2">
      <c r="B41" s="1" t="s">
        <v>71</v>
      </c>
      <c r="C41" s="19">
        <v>1088.2570000000001</v>
      </c>
      <c r="D41" s="19">
        <v>1583.2760000000001</v>
      </c>
      <c r="E41" s="19">
        <v>2974.96</v>
      </c>
      <c r="F41" s="19">
        <v>4220.7250000000004</v>
      </c>
      <c r="G41" s="19">
        <v>3842.84</v>
      </c>
      <c r="H41" s="19">
        <v>3485.4059999999999</v>
      </c>
      <c r="I41" s="19">
        <v>3611.31</v>
      </c>
      <c r="J41" s="19">
        <v>3808.7190000000001</v>
      </c>
      <c r="K41" s="19">
        <v>4005.5659999999998</v>
      </c>
      <c r="L41" s="19">
        <v>3724.7539999999999</v>
      </c>
      <c r="M41" s="40"/>
    </row>
    <row r="42" spans="1:16384" x14ac:dyDescent="0.2">
      <c r="B42" s="1" t="s">
        <v>72</v>
      </c>
      <c r="C42" s="19">
        <v>889.38199999999995</v>
      </c>
      <c r="D42" s="19">
        <v>1196.636</v>
      </c>
      <c r="E42" s="19">
        <v>2047.44</v>
      </c>
      <c r="F42" s="19">
        <v>2533.5929999999998</v>
      </c>
      <c r="G42" s="19">
        <v>2787.54</v>
      </c>
      <c r="H42" s="19">
        <v>3721.4169999999999</v>
      </c>
      <c r="I42" s="19">
        <v>3897.0680000000002</v>
      </c>
      <c r="J42" s="19">
        <v>4005.5909999999999</v>
      </c>
      <c r="K42" s="19">
        <v>4136.259</v>
      </c>
      <c r="L42" s="19">
        <v>3807.2629999999999</v>
      </c>
      <c r="M42" s="40"/>
    </row>
    <row r="43" spans="1:16384" x14ac:dyDescent="0.2">
      <c r="B43" s="1" t="s">
        <v>73</v>
      </c>
      <c r="C43" s="19">
        <v>0</v>
      </c>
      <c r="D43" s="19">
        <v>0</v>
      </c>
      <c r="E43" s="19">
        <v>0</v>
      </c>
      <c r="F43" s="19">
        <v>138.37700000000001</v>
      </c>
      <c r="G43" s="19">
        <v>115.093</v>
      </c>
      <c r="H43" s="19">
        <v>27.209</v>
      </c>
      <c r="I43" s="19">
        <v>512.45399999999995</v>
      </c>
      <c r="J43" s="19">
        <v>137.01499999999999</v>
      </c>
      <c r="K43" s="19">
        <v>8.218</v>
      </c>
      <c r="L43" s="19">
        <v>507.35500000000002</v>
      </c>
      <c r="M43" s="40"/>
    </row>
    <row r="44" spans="1:16384" x14ac:dyDescent="0.2">
      <c r="B44" s="57" t="s">
        <v>74</v>
      </c>
      <c r="C44" s="20">
        <v>15098.662</v>
      </c>
      <c r="D44" s="20">
        <v>22457.266</v>
      </c>
      <c r="E44" s="20">
        <v>31539.457999999999</v>
      </c>
      <c r="F44" s="20">
        <v>40377.39</v>
      </c>
      <c r="G44" s="20">
        <v>50687.430999999997</v>
      </c>
      <c r="H44" s="20">
        <v>52820.331000000006</v>
      </c>
      <c r="I44" s="20">
        <v>42866.517999999996</v>
      </c>
      <c r="J44" s="20">
        <v>37968.661999999997</v>
      </c>
      <c r="K44" s="20">
        <v>45433.184999999998</v>
      </c>
      <c r="L44" s="20">
        <v>47846.201999999997</v>
      </c>
    </row>
    <row r="45" spans="1:16384" s="27" customFormat="1" ht="12.75" thickBot="1" x14ac:dyDescent="0.25">
      <c r="A45" s="42"/>
      <c r="B45" s="51" t="s">
        <v>75</v>
      </c>
      <c r="C45" s="21">
        <v>21559.947</v>
      </c>
      <c r="D45" s="21">
        <v>29987.828999999998</v>
      </c>
      <c r="E45" s="21">
        <v>46594.788999999997</v>
      </c>
      <c r="F45" s="21">
        <v>59161.084000000003</v>
      </c>
      <c r="G45" s="21">
        <v>69855.376999999993</v>
      </c>
      <c r="H45" s="21">
        <v>76209.651000000013</v>
      </c>
      <c r="I45" s="21">
        <v>72693.543999999994</v>
      </c>
      <c r="J45" s="21">
        <v>63898.760999999999</v>
      </c>
      <c r="K45" s="21">
        <v>66977.173999999999</v>
      </c>
      <c r="L45" s="21">
        <v>62770.851999999999</v>
      </c>
    </row>
    <row r="46" spans="1:16384" s="27" customFormat="1" ht="12.75" thickBot="1" x14ac:dyDescent="0.25">
      <c r="A46" s="42"/>
      <c r="B46" s="51" t="s">
        <v>76</v>
      </c>
      <c r="C46" s="21">
        <v>23071.795999999998</v>
      </c>
      <c r="D46" s="21">
        <v>32875.199999999997</v>
      </c>
      <c r="E46" s="21">
        <v>49725.214</v>
      </c>
      <c r="F46" s="21">
        <v>59770.892</v>
      </c>
      <c r="G46" s="21">
        <v>71305.581999999995</v>
      </c>
      <c r="H46" s="21">
        <v>78343.558000000019</v>
      </c>
      <c r="I46" s="21">
        <v>74354.289999999994</v>
      </c>
      <c r="J46" s="21">
        <v>66617.88</v>
      </c>
      <c r="K46" s="21">
        <v>70595.17</v>
      </c>
      <c r="L46" s="21">
        <v>68601.547000000006</v>
      </c>
    </row>
    <row r="47" spans="1:16384" s="27" customFormat="1" x14ac:dyDescent="0.2">
      <c r="A47" s="42"/>
      <c r="B47" s="16"/>
      <c r="C47" s="29"/>
      <c r="D47" s="29"/>
      <c r="E47" s="29"/>
      <c r="F47" s="29"/>
      <c r="G47" s="29"/>
      <c r="H47" s="29"/>
      <c r="I47" s="29"/>
      <c r="J47" s="29"/>
      <c r="K47" s="29"/>
      <c r="L47" s="19"/>
    </row>
    <row r="49" spans="13:13" x14ac:dyDescent="0.2">
      <c r="M49" s="109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5ED08-C1DF-4320-812E-DF28B5DB4C4F}">
  <sheetPr>
    <tabColor rgb="FFD51317"/>
  </sheetPr>
  <dimension ref="A3:P76"/>
  <sheetViews>
    <sheetView showGridLines="0" workbookViewId="0">
      <pane xSplit="2" ySplit="6" topLeftCell="J7" activePane="bottomRight" state="frozen"/>
      <selection activeCell="C7" sqref="C7"/>
      <selection pane="topRight" activeCell="C7" sqref="C7"/>
      <selection pane="bottomLeft" activeCell="C7" sqref="C7"/>
      <selection pane="bottomRight"/>
    </sheetView>
  </sheetViews>
  <sheetFormatPr defaultColWidth="0" defaultRowHeight="12" x14ac:dyDescent="0.2"/>
  <cols>
    <col min="1" max="1" width="2.85546875" style="32" customWidth="1"/>
    <col min="2" max="2" width="76" style="1" customWidth="1"/>
    <col min="3" max="16" width="9.140625" style="1" customWidth="1"/>
    <col min="17" max="16384" width="9.140625" style="1" hidden="1"/>
  </cols>
  <sheetData>
    <row r="3" spans="1:16" x14ac:dyDescent="0.2">
      <c r="G3" s="40"/>
      <c r="K3" s="40"/>
    </row>
    <row r="4" spans="1:16" x14ac:dyDescent="0.2">
      <c r="B4" s="39" t="s">
        <v>148</v>
      </c>
      <c r="F4" s="52"/>
    </row>
    <row r="5" spans="1:16" x14ac:dyDescent="0.2">
      <c r="B5" s="41" t="s">
        <v>8</v>
      </c>
    </row>
    <row r="6" spans="1:16" s="45" customFormat="1" x14ac:dyDescent="0.2">
      <c r="A6" s="42"/>
      <c r="B6" s="43" t="s">
        <v>9</v>
      </c>
      <c r="C6" s="44">
        <v>2021</v>
      </c>
      <c r="D6" s="44">
        <v>2022</v>
      </c>
      <c r="E6" s="44" t="s">
        <v>38</v>
      </c>
      <c r="F6" s="44" t="s">
        <v>39</v>
      </c>
      <c r="G6" s="44">
        <v>2023</v>
      </c>
      <c r="H6" s="44" t="s">
        <v>40</v>
      </c>
      <c r="I6" s="44" t="s">
        <v>41</v>
      </c>
      <c r="J6" s="44" t="s">
        <v>42</v>
      </c>
      <c r="K6" s="44">
        <v>2024</v>
      </c>
      <c r="L6" s="44" t="s">
        <v>77</v>
      </c>
      <c r="M6" s="44" t="s">
        <v>183</v>
      </c>
      <c r="N6" s="44" t="s">
        <v>212</v>
      </c>
      <c r="O6" s="44" t="s">
        <v>228</v>
      </c>
    </row>
    <row r="8" spans="1:16" s="45" customFormat="1" x14ac:dyDescent="0.2">
      <c r="A8" s="46" t="s">
        <v>10</v>
      </c>
      <c r="B8" s="47" t="s">
        <v>78</v>
      </c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</row>
    <row r="9" spans="1:16" x14ac:dyDescent="0.2"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86"/>
      <c r="O9" s="86"/>
    </row>
    <row r="10" spans="1:16" s="27" customFormat="1" x14ac:dyDescent="0.2">
      <c r="A10" s="42"/>
      <c r="B10" s="50" t="s">
        <v>12</v>
      </c>
      <c r="C10" s="18">
        <v>56359.391000000003</v>
      </c>
      <c r="D10" s="18">
        <v>86473.281000000003</v>
      </c>
      <c r="E10" s="18">
        <v>56251.358999999997</v>
      </c>
      <c r="F10" s="18">
        <v>92993.154999999999</v>
      </c>
      <c r="G10" s="18">
        <v>132750.80300000001</v>
      </c>
      <c r="H10" s="18">
        <v>34257.966999999997</v>
      </c>
      <c r="I10" s="18">
        <v>76088.198000000004</v>
      </c>
      <c r="J10" s="18">
        <v>120299.61</v>
      </c>
      <c r="K10" s="18">
        <v>170064.103</v>
      </c>
      <c r="L10" s="18">
        <v>40689.063999999998</v>
      </c>
      <c r="M10" s="18">
        <v>86839.763999999996</v>
      </c>
      <c r="N10" s="18">
        <v>134334.02100000001</v>
      </c>
      <c r="O10" s="18">
        <v>182873.864</v>
      </c>
    </row>
    <row r="11" spans="1:16" x14ac:dyDescent="0.2">
      <c r="B11" s="48" t="s">
        <v>79</v>
      </c>
      <c r="C11" s="19">
        <v>-40621.197999999997</v>
      </c>
      <c r="D11" s="19">
        <v>-60352.684000000001</v>
      </c>
      <c r="E11" s="19">
        <v>-40485.006999999998</v>
      </c>
      <c r="F11" s="19">
        <v>-66019.057000000001</v>
      </c>
      <c r="G11" s="19">
        <v>-93891.028999999995</v>
      </c>
      <c r="H11" s="19">
        <v>-24260.960999999999</v>
      </c>
      <c r="I11" s="19">
        <v>-53999.305999999997</v>
      </c>
      <c r="J11" s="19">
        <v>-83991.468999999997</v>
      </c>
      <c r="K11" s="19">
        <v>-118743.883</v>
      </c>
      <c r="L11" s="19">
        <v>-27691.194</v>
      </c>
      <c r="M11" s="19">
        <v>-58429.237999999998</v>
      </c>
      <c r="N11" s="19">
        <v>-90529.557000000001</v>
      </c>
      <c r="O11" s="19">
        <v>-123384.314</v>
      </c>
    </row>
    <row r="12" spans="1:16" x14ac:dyDescent="0.2">
      <c r="B12" s="53" t="s">
        <v>13</v>
      </c>
      <c r="C12" s="22">
        <v>15738.193000000007</v>
      </c>
      <c r="D12" s="22">
        <v>26120.597000000002</v>
      </c>
      <c r="E12" s="22">
        <v>15766.351999999999</v>
      </c>
      <c r="F12" s="22">
        <v>26974.098000000002</v>
      </c>
      <c r="G12" s="22">
        <v>38859.774000000019</v>
      </c>
      <c r="H12" s="22">
        <v>9997.0059999999976</v>
      </c>
      <c r="I12" s="22">
        <v>22088.892000000007</v>
      </c>
      <c r="J12" s="22">
        <v>36308.141000000003</v>
      </c>
      <c r="K12" s="22">
        <v>51320.22</v>
      </c>
      <c r="L12" s="22">
        <v>12997.869999999999</v>
      </c>
      <c r="M12" s="22">
        <v>28410.526000000002</v>
      </c>
      <c r="N12" s="22">
        <v>43804.464</v>
      </c>
      <c r="O12" s="22">
        <v>59489.55</v>
      </c>
    </row>
    <row r="13" spans="1:16" x14ac:dyDescent="0.2">
      <c r="B13" s="49"/>
      <c r="C13" s="19"/>
      <c r="D13" s="19"/>
      <c r="E13" s="19"/>
      <c r="F13" s="19"/>
      <c r="G13" s="19"/>
      <c r="H13" s="19"/>
      <c r="I13" s="19"/>
      <c r="J13" s="19"/>
      <c r="K13" s="113"/>
      <c r="L13" s="19"/>
      <c r="M13" s="19"/>
      <c r="N13" s="19"/>
      <c r="O13" s="18"/>
    </row>
    <row r="14" spans="1:16" x14ac:dyDescent="0.2">
      <c r="B14" s="48" t="s">
        <v>80</v>
      </c>
      <c r="C14" s="19">
        <v>-12557.799000000001</v>
      </c>
      <c r="D14" s="19">
        <v>-17769.637999999999</v>
      </c>
      <c r="E14" s="19">
        <v>-12093.361000000001</v>
      </c>
      <c r="F14" s="19">
        <v>-20399.451000000001</v>
      </c>
      <c r="G14" s="19">
        <v>-28670.419000000002</v>
      </c>
      <c r="H14" s="19">
        <v>-7409.0259999999998</v>
      </c>
      <c r="I14" s="19">
        <v>-16347.038</v>
      </c>
      <c r="J14" s="19">
        <v>-27436.195</v>
      </c>
      <c r="K14" s="19">
        <v>-39400.112000000001</v>
      </c>
      <c r="L14" s="19">
        <v>-10707.987999999999</v>
      </c>
      <c r="M14" s="19">
        <v>-21891.661</v>
      </c>
      <c r="N14" s="19">
        <v>-33477.843000000001</v>
      </c>
      <c r="O14" s="19">
        <v>-44106.572999999997</v>
      </c>
      <c r="P14" s="40"/>
    </row>
    <row r="15" spans="1:16" x14ac:dyDescent="0.2">
      <c r="B15" s="48" t="s">
        <v>81</v>
      </c>
      <c r="C15" s="19">
        <v>-1596.527</v>
      </c>
      <c r="D15" s="19">
        <v>-2523.3530000000001</v>
      </c>
      <c r="E15" s="19">
        <v>-1706.3009999999999</v>
      </c>
      <c r="F15" s="19">
        <v>-2750.0630000000001</v>
      </c>
      <c r="G15" s="19">
        <v>-3391.8389999999999</v>
      </c>
      <c r="H15" s="19">
        <v>-985.5</v>
      </c>
      <c r="I15" s="19">
        <v>-3128.3490000000002</v>
      </c>
      <c r="J15" s="19">
        <v>-5221.5450000000001</v>
      </c>
      <c r="K15" s="19">
        <v>-6719.2659999999996</v>
      </c>
      <c r="L15" s="19">
        <v>-1470.2940000000001</v>
      </c>
      <c r="M15" s="19">
        <v>-3026.9960000000001</v>
      </c>
      <c r="N15" s="19">
        <v>-4121.7439999999997</v>
      </c>
      <c r="O15" s="19">
        <v>-5880.8090000000002</v>
      </c>
    </row>
    <row r="16" spans="1:16" x14ac:dyDescent="0.2">
      <c r="B16" s="48" t="s">
        <v>82</v>
      </c>
      <c r="C16" s="19">
        <v>303.38799999999998</v>
      </c>
      <c r="D16" s="19">
        <v>450.00299999999999</v>
      </c>
      <c r="E16" s="19">
        <v>504.75</v>
      </c>
      <c r="F16" s="19">
        <v>477.70100000000002</v>
      </c>
      <c r="G16" s="19">
        <v>677.81799999999998</v>
      </c>
      <c r="H16" s="19">
        <v>157.89400000000001</v>
      </c>
      <c r="I16" s="19">
        <v>339.77600000000001</v>
      </c>
      <c r="J16" s="19">
        <v>650.92399999999998</v>
      </c>
      <c r="K16" s="19">
        <v>1034.508</v>
      </c>
      <c r="L16" s="19">
        <v>299.23599999999999</v>
      </c>
      <c r="M16" s="19">
        <v>677.79899999999998</v>
      </c>
      <c r="N16" s="19">
        <v>1105.2739999999999</v>
      </c>
      <c r="O16" s="19">
        <v>1648.605</v>
      </c>
    </row>
    <row r="17" spans="1:16" x14ac:dyDescent="0.2">
      <c r="B17" s="48" t="s">
        <v>83</v>
      </c>
      <c r="C17" s="19">
        <v>-451.63799999999998</v>
      </c>
      <c r="D17" s="19">
        <v>-697.51900000000001</v>
      </c>
      <c r="E17" s="19">
        <v>-247.01499999999999</v>
      </c>
      <c r="F17" s="19">
        <v>-340.32299999999998</v>
      </c>
      <c r="G17" s="19">
        <v>-503.62</v>
      </c>
      <c r="H17" s="19">
        <v>-47.173999999999999</v>
      </c>
      <c r="I17" s="19">
        <v>-263.11399999999998</v>
      </c>
      <c r="J17" s="19">
        <v>-359.29</v>
      </c>
      <c r="K17" s="19">
        <v>-402.30099999999999</v>
      </c>
      <c r="L17" s="19">
        <v>-170.303</v>
      </c>
      <c r="M17" s="19">
        <v>-356.81799999999998</v>
      </c>
      <c r="N17" s="19">
        <v>-497.24700000000001</v>
      </c>
      <c r="O17" s="19">
        <v>-595.37699999999995</v>
      </c>
    </row>
    <row r="18" spans="1:16" x14ac:dyDescent="0.2">
      <c r="B18" s="53" t="s">
        <v>84</v>
      </c>
      <c r="C18" s="20">
        <v>1435.617</v>
      </c>
      <c r="D18" s="20">
        <v>5580.090000000002</v>
      </c>
      <c r="E18" s="20">
        <v>2224.4249999999984</v>
      </c>
      <c r="F18" s="20">
        <v>3961.9620000000009</v>
      </c>
      <c r="G18" s="20">
        <v>6971.7139999999999</v>
      </c>
      <c r="H18" s="20">
        <v>1713.1999999999978</v>
      </c>
      <c r="I18" s="20">
        <v>2690.1669999999999</v>
      </c>
      <c r="J18" s="20">
        <v>3942.0350000000035</v>
      </c>
      <c r="K18" s="20">
        <v>5833.049</v>
      </c>
      <c r="L18" s="20">
        <v>948.52099999999962</v>
      </c>
      <c r="M18" s="20">
        <v>3812.85</v>
      </c>
      <c r="N18" s="20">
        <v>6812.9040000000005</v>
      </c>
      <c r="O18" s="20">
        <v>10555.396000000001</v>
      </c>
    </row>
    <row r="19" spans="1:16" x14ac:dyDescent="0.2">
      <c r="B19" s="54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</row>
    <row r="20" spans="1:16" x14ac:dyDescent="0.2">
      <c r="B20" s="48" t="s">
        <v>85</v>
      </c>
      <c r="C20" s="19">
        <v>399.19499999999999</v>
      </c>
      <c r="D20" s="19">
        <v>399.49900000000002</v>
      </c>
      <c r="E20" s="19">
        <v>233.68100000000001</v>
      </c>
      <c r="F20" s="19">
        <v>288.47500000000002</v>
      </c>
      <c r="G20" s="19">
        <v>243.798</v>
      </c>
      <c r="H20" s="19">
        <v>70.94</v>
      </c>
      <c r="I20" s="19">
        <v>177.904</v>
      </c>
      <c r="J20" s="19">
        <v>304.90300000000002</v>
      </c>
      <c r="K20" s="19">
        <v>860.702</v>
      </c>
      <c r="L20" s="19">
        <v>645.57299999999998</v>
      </c>
      <c r="M20" s="19">
        <v>901.38099999999997</v>
      </c>
      <c r="N20" s="19">
        <v>1148.354</v>
      </c>
      <c r="O20" s="19">
        <v>1403.135</v>
      </c>
    </row>
    <row r="21" spans="1:16" x14ac:dyDescent="0.2">
      <c r="B21" s="48" t="s">
        <v>86</v>
      </c>
      <c r="C21" s="19">
        <v>-718.96100000000001</v>
      </c>
      <c r="D21" s="19">
        <v>-2178.922</v>
      </c>
      <c r="E21" s="19">
        <v>-939.86300000000006</v>
      </c>
      <c r="F21" s="19">
        <v>-1517.749</v>
      </c>
      <c r="G21" s="19">
        <v>-2398.768</v>
      </c>
      <c r="H21" s="19">
        <v>-937.16</v>
      </c>
      <c r="I21" s="19">
        <v>-2070.3519999999999</v>
      </c>
      <c r="J21" s="19">
        <v>-3299.9520000000002</v>
      </c>
      <c r="K21" s="19">
        <v>-5153.7120000000004</v>
      </c>
      <c r="L21" s="19">
        <v>-2393.5590000000002</v>
      </c>
      <c r="M21" s="19">
        <v>-4245.1819999999998</v>
      </c>
      <c r="N21" s="19">
        <v>-5854.6869999999999</v>
      </c>
      <c r="O21" s="19">
        <v>-7259.5</v>
      </c>
    </row>
    <row r="22" spans="1:16" x14ac:dyDescent="0.2">
      <c r="B22" s="53" t="s">
        <v>87</v>
      </c>
      <c r="C22" s="20">
        <v>-319.76600000000002</v>
      </c>
      <c r="D22" s="20">
        <v>-1779.423</v>
      </c>
      <c r="E22" s="20">
        <v>-706.18200000000002</v>
      </c>
      <c r="F22" s="20">
        <v>-1229.2739999999999</v>
      </c>
      <c r="G22" s="20">
        <v>-2154.9700000000003</v>
      </c>
      <c r="H22" s="20">
        <v>-866.22</v>
      </c>
      <c r="I22" s="20">
        <v>-1892.4479999999999</v>
      </c>
      <c r="J22" s="20">
        <v>-2995.049</v>
      </c>
      <c r="K22" s="20">
        <v>-4293.01</v>
      </c>
      <c r="L22" s="20">
        <v>-1747.9860000000003</v>
      </c>
      <c r="M22" s="20">
        <v>-3343.8009999999999</v>
      </c>
      <c r="N22" s="20">
        <v>-4706.3329999999996</v>
      </c>
      <c r="O22" s="20">
        <v>-5856.3649999999998</v>
      </c>
    </row>
    <row r="23" spans="1:16" x14ac:dyDescent="0.2">
      <c r="B23" s="54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</row>
    <row r="24" spans="1:16" x14ac:dyDescent="0.2">
      <c r="B24" s="48" t="s">
        <v>88</v>
      </c>
      <c r="C24" s="19">
        <v>170.82300000000001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/>
    </row>
    <row r="25" spans="1:16" x14ac:dyDescent="0.2"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</row>
    <row r="26" spans="1:16" s="27" customFormat="1" x14ac:dyDescent="0.2">
      <c r="A26" s="42"/>
      <c r="B26" s="48" t="s">
        <v>89</v>
      </c>
      <c r="C26" s="19">
        <v>1286.674</v>
      </c>
      <c r="D26" s="19">
        <v>3800.6670000000022</v>
      </c>
      <c r="E26" s="19">
        <v>1518.2429999999983</v>
      </c>
      <c r="F26" s="19">
        <v>2732.688000000001</v>
      </c>
      <c r="G26" s="19">
        <v>4816.7439999999997</v>
      </c>
      <c r="H26" s="19">
        <v>846.98</v>
      </c>
      <c r="I26" s="19">
        <v>797.71900000000005</v>
      </c>
      <c r="J26" s="19">
        <v>946.98599999999999</v>
      </c>
      <c r="K26" s="19">
        <v>1540.0389999999998</v>
      </c>
      <c r="L26" s="31">
        <v>-799.46500000000003</v>
      </c>
      <c r="M26" s="31">
        <v>469.04899999999998</v>
      </c>
      <c r="N26" s="31">
        <v>2106.5709999999999</v>
      </c>
      <c r="O26" s="31">
        <v>4699.0309999999999</v>
      </c>
    </row>
    <row r="27" spans="1:16" x14ac:dyDescent="0.2">
      <c r="B27" s="48" t="s">
        <v>90</v>
      </c>
      <c r="C27" s="19">
        <v>-599.60699999999997</v>
      </c>
      <c r="D27" s="19">
        <v>-1276.316</v>
      </c>
      <c r="E27" s="19">
        <v>-88.415000000000006</v>
      </c>
      <c r="F27" s="19">
        <v>-239.94</v>
      </c>
      <c r="G27" s="19">
        <v>-1056.69</v>
      </c>
      <c r="H27" s="19">
        <v>-183.6</v>
      </c>
      <c r="I27" s="19">
        <v>-502.09399999999999</v>
      </c>
      <c r="J27" s="19">
        <v>-826.303</v>
      </c>
      <c r="K27" s="19">
        <v>-870.27</v>
      </c>
      <c r="L27" s="19">
        <v>129.911</v>
      </c>
      <c r="M27" s="19">
        <v>-277.17099999999999</v>
      </c>
      <c r="N27" s="19">
        <v>-708.04300000000001</v>
      </c>
      <c r="O27" s="19">
        <v>-1331.1610000000001</v>
      </c>
    </row>
    <row r="28" spans="1:16" s="27" customFormat="1" x14ac:dyDescent="0.2">
      <c r="A28" s="42"/>
      <c r="B28" s="53" t="s">
        <v>91</v>
      </c>
      <c r="C28" s="20">
        <v>687.06600000000003</v>
      </c>
      <c r="D28" s="20">
        <v>2524.35</v>
      </c>
      <c r="E28" s="20">
        <v>1429.8279999999984</v>
      </c>
      <c r="F28" s="20">
        <v>2492.7479999999973</v>
      </c>
      <c r="G28" s="20">
        <v>3760.0540000000001</v>
      </c>
      <c r="H28" s="20">
        <v>663.38</v>
      </c>
      <c r="I28" s="20">
        <v>295.625</v>
      </c>
      <c r="J28" s="20">
        <v>120.68300000000001</v>
      </c>
      <c r="K28" s="22">
        <v>669.76899999999978</v>
      </c>
      <c r="L28" s="20">
        <v>-669.55399999999997</v>
      </c>
      <c r="M28" s="20">
        <v>191.87799999999999</v>
      </c>
      <c r="N28" s="22">
        <v>1398.528</v>
      </c>
      <c r="O28" s="22">
        <v>3367.87</v>
      </c>
    </row>
    <row r="29" spans="1:16" x14ac:dyDescent="0.2"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</row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E1B33-DFDE-4C8B-BDD6-1C0AA7C3B1FD}">
  <sheetPr>
    <tabColor rgb="FFD51317"/>
  </sheetPr>
  <dimension ref="A4:P102"/>
  <sheetViews>
    <sheetView showGridLines="0" zoomScale="85" zoomScaleNormal="85" workbookViewId="0">
      <pane xSplit="2" ySplit="6" topLeftCell="D7" activePane="bottomRight" state="frozen"/>
      <selection activeCell="C44" sqref="C44"/>
      <selection pane="topRight" activeCell="C44" sqref="C44"/>
      <selection pane="bottomLeft" activeCell="C44" sqref="C44"/>
      <selection pane="bottomRight"/>
    </sheetView>
  </sheetViews>
  <sheetFormatPr defaultColWidth="0" defaultRowHeight="12" x14ac:dyDescent="0.2"/>
  <cols>
    <col min="1" max="1" width="2.85546875" style="32" customWidth="1"/>
    <col min="2" max="2" width="76" style="1" customWidth="1"/>
    <col min="3" max="15" width="9.140625" style="1" customWidth="1"/>
    <col min="16" max="16" width="10.140625" style="1" customWidth="1"/>
    <col min="17" max="16384" width="9.140625" style="1" hidden="1"/>
  </cols>
  <sheetData>
    <row r="4" spans="1:15" x14ac:dyDescent="0.2">
      <c r="B4" s="39" t="s">
        <v>92</v>
      </c>
      <c r="G4" s="40"/>
      <c r="K4" s="40"/>
    </row>
    <row r="5" spans="1:15" x14ac:dyDescent="0.2">
      <c r="B5" s="41" t="s">
        <v>8</v>
      </c>
    </row>
    <row r="6" spans="1:15" s="45" customFormat="1" x14ac:dyDescent="0.2">
      <c r="A6" s="42"/>
      <c r="B6" s="43" t="s">
        <v>9</v>
      </c>
      <c r="C6" s="44">
        <v>2021</v>
      </c>
      <c r="D6" s="44">
        <v>2022</v>
      </c>
      <c r="E6" s="44" t="s">
        <v>38</v>
      </c>
      <c r="F6" s="44" t="s">
        <v>39</v>
      </c>
      <c r="G6" s="44">
        <v>2023</v>
      </c>
      <c r="H6" s="44" t="s">
        <v>40</v>
      </c>
      <c r="I6" s="44" t="s">
        <v>41</v>
      </c>
      <c r="J6" s="44" t="s">
        <v>42</v>
      </c>
      <c r="K6" s="44">
        <v>2024</v>
      </c>
      <c r="L6" s="44" t="s">
        <v>77</v>
      </c>
      <c r="M6" s="44" t="s">
        <v>183</v>
      </c>
      <c r="N6" s="44" t="s">
        <v>212</v>
      </c>
      <c r="O6" s="44" t="s">
        <v>228</v>
      </c>
    </row>
    <row r="8" spans="1:15" s="45" customFormat="1" x14ac:dyDescent="0.2">
      <c r="A8" s="46" t="s">
        <v>10</v>
      </c>
      <c r="B8" s="47" t="s">
        <v>4</v>
      </c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</row>
    <row r="9" spans="1:15" x14ac:dyDescent="0.2">
      <c r="B9" s="48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</row>
    <row r="10" spans="1:15" s="27" customFormat="1" x14ac:dyDescent="0.2">
      <c r="A10" s="42"/>
      <c r="B10" s="87" t="s">
        <v>93</v>
      </c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</row>
    <row r="11" spans="1:15" x14ac:dyDescent="0.2">
      <c r="B11" s="88" t="s">
        <v>154</v>
      </c>
      <c r="C11" s="19">
        <v>687.06600000000003</v>
      </c>
      <c r="D11" s="19">
        <v>2524.35</v>
      </c>
      <c r="E11" s="19">
        <v>1429.828</v>
      </c>
      <c r="F11" s="19">
        <v>2492.748</v>
      </c>
      <c r="G11" s="19">
        <v>3760.0540000000001</v>
      </c>
      <c r="H11" s="19">
        <v>663.38</v>
      </c>
      <c r="I11" s="19">
        <v>295.625</v>
      </c>
      <c r="J11" s="19">
        <v>120.68300000000001</v>
      </c>
      <c r="K11" s="19">
        <v>669.76900000000001</v>
      </c>
      <c r="L11" s="19">
        <v>-669.55399999999997</v>
      </c>
      <c r="M11" s="19">
        <v>191.87799999999999</v>
      </c>
      <c r="N11" s="19">
        <v>1398.528</v>
      </c>
      <c r="O11" s="19">
        <v>3367.87</v>
      </c>
    </row>
    <row r="12" spans="1:15" x14ac:dyDescent="0.2">
      <c r="B12" s="89" t="s">
        <v>94</v>
      </c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</row>
    <row r="13" spans="1:15" x14ac:dyDescent="0.2">
      <c r="B13" s="88" t="s">
        <v>95</v>
      </c>
      <c r="C13" s="19">
        <v>1265.17</v>
      </c>
      <c r="D13" s="19">
        <v>1959.13</v>
      </c>
      <c r="E13" s="19">
        <v>1412.675</v>
      </c>
      <c r="F13" s="19">
        <v>2203.8710000000001</v>
      </c>
      <c r="G13" s="19">
        <v>3069.2040000000002</v>
      </c>
      <c r="H13" s="19">
        <v>955.95500000000004</v>
      </c>
      <c r="I13" s="19">
        <v>2140.8240000000001</v>
      </c>
      <c r="J13" s="19">
        <v>3346.2840000000001</v>
      </c>
      <c r="K13" s="19">
        <v>4783.38</v>
      </c>
      <c r="L13" s="19">
        <v>1564.8009999999999</v>
      </c>
      <c r="M13" s="19">
        <v>3170.8429999999998</v>
      </c>
      <c r="N13" s="19">
        <v>4740.6499999999996</v>
      </c>
      <c r="O13" s="19">
        <v>6216.8739999999998</v>
      </c>
    </row>
    <row r="14" spans="1:15" x14ac:dyDescent="0.2">
      <c r="B14" s="88" t="s">
        <v>96</v>
      </c>
      <c r="C14" s="19">
        <v>145.15</v>
      </c>
      <c r="D14" s="19">
        <v>283.38400000000001</v>
      </c>
      <c r="E14" s="19">
        <v>0</v>
      </c>
      <c r="F14" s="19">
        <v>0</v>
      </c>
      <c r="G14" s="19">
        <v>302.14600000000002</v>
      </c>
      <c r="H14" s="19">
        <v>4.0010000000000003</v>
      </c>
      <c r="I14" s="19">
        <v>0</v>
      </c>
      <c r="J14" s="19">
        <v>0</v>
      </c>
      <c r="K14" s="19">
        <v>83.694000000000003</v>
      </c>
      <c r="L14" s="19">
        <v>6.3970000000000002</v>
      </c>
      <c r="M14" s="19">
        <v>94.177999999999997</v>
      </c>
      <c r="N14" s="19">
        <v>121.874</v>
      </c>
      <c r="O14" s="19">
        <v>138.20400000000001</v>
      </c>
    </row>
    <row r="15" spans="1:15" x14ac:dyDescent="0.2">
      <c r="B15" s="88" t="s">
        <v>141</v>
      </c>
      <c r="C15" s="19">
        <v>1.6180000000000001</v>
      </c>
      <c r="D15" s="19">
        <v>-100.101</v>
      </c>
      <c r="E15" s="19">
        <v>281.70699999999999</v>
      </c>
      <c r="F15" s="19">
        <v>276.33699999999999</v>
      </c>
      <c r="G15" s="19">
        <v>30.111999999999998</v>
      </c>
      <c r="H15" s="19">
        <v>9.6660000000000004</v>
      </c>
      <c r="I15" s="19">
        <v>-3.0409999999999999</v>
      </c>
      <c r="J15" s="19">
        <v>14.895</v>
      </c>
      <c r="K15" s="19">
        <v>213.08500000000001</v>
      </c>
      <c r="L15" s="19">
        <v>62.365000000000002</v>
      </c>
      <c r="M15" s="19">
        <v>62.195</v>
      </c>
      <c r="N15" s="19">
        <v>151.095</v>
      </c>
      <c r="O15" s="19">
        <v>-30.925999999999998</v>
      </c>
    </row>
    <row r="16" spans="1:15" x14ac:dyDescent="0.2">
      <c r="B16" s="88" t="s">
        <v>87</v>
      </c>
      <c r="C16" s="19">
        <v>319.76600000000002</v>
      </c>
      <c r="D16" s="19">
        <v>1779.423</v>
      </c>
      <c r="E16" s="19">
        <v>706.18200000000002</v>
      </c>
      <c r="F16" s="19">
        <v>1229.2739999999999</v>
      </c>
      <c r="G16" s="19">
        <v>2154.9699999999998</v>
      </c>
      <c r="H16" s="19">
        <v>866.22</v>
      </c>
      <c r="I16" s="19">
        <v>1892.4480000000001</v>
      </c>
      <c r="J16" s="19">
        <v>2995.049</v>
      </c>
      <c r="K16" s="19">
        <v>4293.01</v>
      </c>
      <c r="L16" s="19">
        <v>1747.9860000000001</v>
      </c>
      <c r="M16" s="19">
        <v>3343.8009999999999</v>
      </c>
      <c r="N16" s="19">
        <v>4706.3326769018404</v>
      </c>
      <c r="O16" s="19">
        <v>5856.3652611417865</v>
      </c>
    </row>
    <row r="17" spans="1:16" x14ac:dyDescent="0.2">
      <c r="B17" s="90" t="s">
        <v>88</v>
      </c>
      <c r="C17" s="19">
        <v>-170.82300000000001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32"/>
    </row>
    <row r="18" spans="1:16" x14ac:dyDescent="0.2">
      <c r="B18" s="88" t="s">
        <v>142</v>
      </c>
      <c r="C18" s="19">
        <v>599.60699999999997</v>
      </c>
      <c r="D18" s="19">
        <v>1276.316</v>
      </c>
      <c r="E18" s="19">
        <v>88.415000000000006</v>
      </c>
      <c r="F18" s="19">
        <v>239.94</v>
      </c>
      <c r="G18" s="19">
        <v>1056.69</v>
      </c>
      <c r="H18" s="19">
        <v>183.6</v>
      </c>
      <c r="I18" s="19">
        <v>502.09399999999999</v>
      </c>
      <c r="J18" s="19">
        <v>826.303</v>
      </c>
      <c r="K18" s="19">
        <v>870.27</v>
      </c>
      <c r="L18" s="19">
        <v>-129.911</v>
      </c>
      <c r="M18" s="19">
        <v>277.17099999999999</v>
      </c>
      <c r="N18" s="19">
        <v>708.04287228999999</v>
      </c>
      <c r="O18" s="19">
        <v>1331.1610363764248</v>
      </c>
    </row>
    <row r="19" spans="1:16" x14ac:dyDescent="0.2">
      <c r="B19" s="88" t="s">
        <v>143</v>
      </c>
      <c r="C19" s="19">
        <v>209.92400000000001</v>
      </c>
      <c r="D19" s="19">
        <v>448.57299999999998</v>
      </c>
      <c r="E19" s="19">
        <v>-257.73399999999998</v>
      </c>
      <c r="F19" s="19">
        <v>-137.37700000000001</v>
      </c>
      <c r="G19" s="19">
        <v>-59.305999999999997</v>
      </c>
      <c r="H19" s="19">
        <v>18.231000000000002</v>
      </c>
      <c r="I19" s="19">
        <v>-76.662000000000006</v>
      </c>
      <c r="J19" s="19">
        <v>-291.62400000000002</v>
      </c>
      <c r="K19" s="19">
        <v>-56.027000000000001</v>
      </c>
      <c r="L19" s="19">
        <v>13.000999999999999</v>
      </c>
      <c r="M19" s="19">
        <v>57.128</v>
      </c>
      <c r="N19" s="19">
        <v>109.33890901000001</v>
      </c>
      <c r="O19" s="19">
        <v>193.86690901</v>
      </c>
    </row>
    <row r="20" spans="1:16" x14ac:dyDescent="0.2">
      <c r="B20" s="88" t="s">
        <v>97</v>
      </c>
      <c r="C20" s="19"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v>1029.4670000000001</v>
      </c>
      <c r="J20" s="19">
        <v>1294.8050000000001</v>
      </c>
      <c r="K20" s="19">
        <v>1429.376</v>
      </c>
      <c r="L20" s="19">
        <v>196.393</v>
      </c>
      <c r="M20" s="19">
        <v>393.334</v>
      </c>
      <c r="N20" s="19">
        <v>585.56140379555131</v>
      </c>
      <c r="O20" s="19">
        <v>828.91800000000001</v>
      </c>
    </row>
    <row r="21" spans="1:16" x14ac:dyDescent="0.2">
      <c r="B21" s="88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</row>
    <row r="22" spans="1:16" x14ac:dyDescent="0.2">
      <c r="B22" s="89" t="s">
        <v>98</v>
      </c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</row>
    <row r="23" spans="1:16" x14ac:dyDescent="0.2">
      <c r="B23" s="88" t="s">
        <v>99</v>
      </c>
      <c r="C23" s="19">
        <v>-4152.759</v>
      </c>
      <c r="D23" s="19">
        <v>-5089.1120000000001</v>
      </c>
      <c r="E23" s="19">
        <v>-4359.5510000000004</v>
      </c>
      <c r="F23" s="19">
        <v>-9023.1579999999994</v>
      </c>
      <c r="G23" s="19">
        <v>-6662.643</v>
      </c>
      <c r="H23" s="19">
        <v>-1472.1759999999999</v>
      </c>
      <c r="I23" s="19">
        <v>-2151.5120000000002</v>
      </c>
      <c r="J23" s="19">
        <v>-7486.3019999999997</v>
      </c>
      <c r="K23" s="19">
        <v>-9090.9189999999999</v>
      </c>
      <c r="L23" s="19">
        <v>-1241.71</v>
      </c>
      <c r="M23" s="19">
        <v>493.74900000000002</v>
      </c>
      <c r="N23" s="19">
        <v>2878.22</v>
      </c>
      <c r="O23" s="19">
        <v>4781.5959999999995</v>
      </c>
    </row>
    <row r="24" spans="1:16" x14ac:dyDescent="0.2">
      <c r="B24" s="88" t="s">
        <v>100</v>
      </c>
      <c r="C24" s="19">
        <v>-2065.5219999999999</v>
      </c>
      <c r="D24" s="19">
        <v>-3326.8339999999998</v>
      </c>
      <c r="E24" s="19">
        <v>-1634.9970000000001</v>
      </c>
      <c r="F24" s="19">
        <v>-3783.0010000000002</v>
      </c>
      <c r="G24" s="19">
        <v>-4908.7110000000002</v>
      </c>
      <c r="H24" s="19">
        <v>-878.95500000000004</v>
      </c>
      <c r="I24" s="19">
        <v>588.12699999999995</v>
      </c>
      <c r="J24" s="19">
        <v>-3725.9989999999998</v>
      </c>
      <c r="K24" s="19">
        <v>-4687.2269999999999</v>
      </c>
      <c r="L24" s="19">
        <v>4095.277</v>
      </c>
      <c r="M24" s="19">
        <v>3733.0120000000002</v>
      </c>
      <c r="N24" s="19">
        <v>2051.9340000000002</v>
      </c>
      <c r="O24" s="19">
        <v>914.70899999999995</v>
      </c>
    </row>
    <row r="25" spans="1:16" x14ac:dyDescent="0.2">
      <c r="B25" s="88" t="s">
        <v>101</v>
      </c>
      <c r="C25" s="19">
        <v>5250.1840000000002</v>
      </c>
      <c r="D25" s="19">
        <v>5505.2240000000002</v>
      </c>
      <c r="E25" s="19">
        <v>5533.3710000000001</v>
      </c>
      <c r="F25" s="19">
        <v>6706.3620000000001</v>
      </c>
      <c r="G25" s="19">
        <v>5734.3270000000002</v>
      </c>
      <c r="H25" s="19">
        <v>5085.9780000000001</v>
      </c>
      <c r="I25" s="19">
        <v>7464.9380000000001</v>
      </c>
      <c r="J25" s="19">
        <v>10720.566514910359</v>
      </c>
      <c r="K25" s="19">
        <v>11996.236000000001</v>
      </c>
      <c r="L25" s="19">
        <v>-1385.953</v>
      </c>
      <c r="M25" s="19">
        <v>-1621.8679999999999</v>
      </c>
      <c r="N25" s="19">
        <v>844.02499999999998</v>
      </c>
      <c r="O25" s="19">
        <v>-149.958</v>
      </c>
    </row>
    <row r="26" spans="1:16" ht="24" x14ac:dyDescent="0.2">
      <c r="B26" s="99" t="s">
        <v>102</v>
      </c>
      <c r="C26" s="20">
        <v>2089.3810000000003</v>
      </c>
      <c r="D26" s="20">
        <v>5260.3530000000001</v>
      </c>
      <c r="E26" s="22">
        <v>3199.8959999999997</v>
      </c>
      <c r="F26" s="20">
        <v>204.99600000000001</v>
      </c>
      <c r="G26" s="20">
        <v>4476.8429999999989</v>
      </c>
      <c r="H26" s="20">
        <v>5435.9</v>
      </c>
      <c r="I26" s="22">
        <v>11682.307000000001</v>
      </c>
      <c r="J26" s="20">
        <v>7814.6605149103589</v>
      </c>
      <c r="K26" s="20">
        <v>10504.647000000004</v>
      </c>
      <c r="L26" s="20">
        <v>4259.0919999999996</v>
      </c>
      <c r="M26" s="20">
        <v>10195.421</v>
      </c>
      <c r="N26" s="20">
        <v>18295.601861997391</v>
      </c>
      <c r="O26" s="20">
        <v>23448.680206528214</v>
      </c>
    </row>
    <row r="27" spans="1:16" x14ac:dyDescent="0.2">
      <c r="B27" s="88" t="s">
        <v>103</v>
      </c>
      <c r="C27" s="19">
        <v>-580.87</v>
      </c>
      <c r="D27" s="19">
        <v>-934.37800000000004</v>
      </c>
      <c r="E27" s="19">
        <v>-634.66999999999996</v>
      </c>
      <c r="F27" s="19">
        <v>-856.95799999999997</v>
      </c>
      <c r="G27" s="19">
        <v>-651.24400000000003</v>
      </c>
      <c r="H27" s="19">
        <v>-0.32200000000000001</v>
      </c>
      <c r="I27" s="19">
        <v>-702.93299999999999</v>
      </c>
      <c r="J27" s="19">
        <v>-1198.346</v>
      </c>
      <c r="K27" s="19">
        <v>-1085.4559999999999</v>
      </c>
      <c r="L27" s="19">
        <v>-20.94</v>
      </c>
      <c r="M27" s="19">
        <v>-590.44799999999998</v>
      </c>
      <c r="N27" s="19">
        <v>-591.47400000000005</v>
      </c>
      <c r="O27" s="19">
        <v>-606.6</v>
      </c>
    </row>
    <row r="28" spans="1:16" x14ac:dyDescent="0.2">
      <c r="B28" s="88" t="s">
        <v>104</v>
      </c>
      <c r="C28" s="19">
        <v>-622.67100000000005</v>
      </c>
      <c r="D28" s="19">
        <v>-1523.7090000000001</v>
      </c>
      <c r="E28" s="19">
        <v>-939.86300000000006</v>
      </c>
      <c r="F28" s="19">
        <v>-1517.749</v>
      </c>
      <c r="G28" s="19">
        <v>-2411.2240000000002</v>
      </c>
      <c r="H28" s="19">
        <v>-925.00400000000002</v>
      </c>
      <c r="I28" s="19">
        <v>-2045.444</v>
      </c>
      <c r="J28" s="19">
        <v>-3211.2570000000001</v>
      </c>
      <c r="K28" s="19">
        <v>-4915.0680000000002</v>
      </c>
      <c r="L28" s="19">
        <v>-2323.25</v>
      </c>
      <c r="M28" s="19">
        <v>-4185.6819999999998</v>
      </c>
      <c r="N28" s="19">
        <v>-5756.5550000000003</v>
      </c>
      <c r="O28" s="19">
        <v>-7078.9949999999999</v>
      </c>
    </row>
    <row r="29" spans="1:16" x14ac:dyDescent="0.2">
      <c r="B29" s="88" t="s">
        <v>105</v>
      </c>
      <c r="C29" s="19"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</row>
    <row r="30" spans="1:16" s="27" customFormat="1" ht="12.75" thickBot="1" x14ac:dyDescent="0.25">
      <c r="A30" s="42"/>
      <c r="B30" s="100" t="s">
        <v>106</v>
      </c>
      <c r="C30" s="21">
        <v>885.84000000000037</v>
      </c>
      <c r="D30" s="21">
        <v>2802.2660000000005</v>
      </c>
      <c r="E30" s="21">
        <v>1625.3629999999996</v>
      </c>
      <c r="F30" s="21">
        <v>-2169.7110000000002</v>
      </c>
      <c r="G30" s="21">
        <v>1414.3749999999986</v>
      </c>
      <c r="H30" s="21">
        <v>4510.5739999999996</v>
      </c>
      <c r="I30" s="21">
        <v>8933.93</v>
      </c>
      <c r="J30" s="21">
        <v>3405.0575149103583</v>
      </c>
      <c r="K30" s="21">
        <v>4504.1230000000041</v>
      </c>
      <c r="L30" s="21">
        <v>1914.902</v>
      </c>
      <c r="M30" s="21">
        <v>5419.2910000000002</v>
      </c>
      <c r="N30" s="21">
        <v>11947.572861997392</v>
      </c>
      <c r="O30" s="21">
        <v>15763.085206528216</v>
      </c>
      <c r="P30" s="105"/>
    </row>
    <row r="31" spans="1:16" x14ac:dyDescent="0.2">
      <c r="B31" s="88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70"/>
    </row>
    <row r="32" spans="1:16" x14ac:dyDescent="0.2">
      <c r="B32" s="87" t="s">
        <v>107</v>
      </c>
      <c r="C32" s="19"/>
      <c r="D32" s="19"/>
      <c r="E32" s="19"/>
      <c r="F32" s="19"/>
      <c r="G32" s="19"/>
      <c r="H32" s="19"/>
      <c r="I32" s="19"/>
      <c r="K32" s="19"/>
      <c r="P32" s="70"/>
    </row>
    <row r="33" spans="1:16" x14ac:dyDescent="0.2">
      <c r="B33" s="88" t="s">
        <v>108</v>
      </c>
      <c r="C33" s="19">
        <v>-770.22900000000004</v>
      </c>
      <c r="D33" s="19">
        <v>0</v>
      </c>
      <c r="E33" s="19">
        <v>-147.62799999999999</v>
      </c>
      <c r="F33" s="19">
        <v>-147.62799999999999</v>
      </c>
      <c r="G33" s="19">
        <v>0</v>
      </c>
      <c r="H33" s="19">
        <v>-5.5</v>
      </c>
      <c r="I33" s="19">
        <v>-24</v>
      </c>
      <c r="J33" s="19">
        <v>-24</v>
      </c>
      <c r="K33" s="19">
        <v>-5.5</v>
      </c>
      <c r="L33" s="19">
        <v>0</v>
      </c>
      <c r="M33" s="19">
        <v>0</v>
      </c>
      <c r="N33" s="19">
        <v>0</v>
      </c>
      <c r="O33" s="19">
        <v>0</v>
      </c>
      <c r="P33" s="70"/>
    </row>
    <row r="34" spans="1:16" x14ac:dyDescent="0.2">
      <c r="B34" s="88" t="s">
        <v>215</v>
      </c>
      <c r="C34" s="19">
        <v>0</v>
      </c>
      <c r="D34" s="19">
        <v>2127.973</v>
      </c>
      <c r="E34" s="19">
        <v>113.71</v>
      </c>
      <c r="F34" s="19">
        <v>113.71</v>
      </c>
      <c r="G34" s="19">
        <v>-80.662999999999997</v>
      </c>
      <c r="H34" s="19">
        <v>0</v>
      </c>
      <c r="I34" s="19">
        <v>0</v>
      </c>
      <c r="J34" s="19">
        <v>0</v>
      </c>
      <c r="K34" s="19">
        <v>1.5</v>
      </c>
      <c r="L34" s="19">
        <v>1</v>
      </c>
      <c r="M34" s="19">
        <v>1</v>
      </c>
      <c r="N34" s="19">
        <v>3</v>
      </c>
      <c r="O34" s="19">
        <v>2927.3674959999998</v>
      </c>
      <c r="P34" s="70"/>
    </row>
    <row r="35" spans="1:16" x14ac:dyDescent="0.2">
      <c r="B35" s="88" t="s">
        <v>109</v>
      </c>
      <c r="C35" s="19">
        <v>-1190.634</v>
      </c>
      <c r="D35" s="19">
        <v>-1359.577</v>
      </c>
      <c r="E35" s="19">
        <v>-428.26</v>
      </c>
      <c r="F35" s="19">
        <v>-750.63099999999997</v>
      </c>
      <c r="G35" s="19">
        <v>-1631.4849999999999</v>
      </c>
      <c r="H35" s="19">
        <v>-284.98899999999998</v>
      </c>
      <c r="I35" s="19">
        <v>-547.25099999999998</v>
      </c>
      <c r="J35" s="19">
        <v>-752.00400000000002</v>
      </c>
      <c r="K35" s="19">
        <v>-1952.49</v>
      </c>
      <c r="L35" s="19">
        <v>-388.44600000000003</v>
      </c>
      <c r="M35" s="19">
        <v>-589.97799999999995</v>
      </c>
      <c r="N35" s="19">
        <v>-1003.116</v>
      </c>
      <c r="O35" s="19">
        <v>-1089.33</v>
      </c>
      <c r="P35" s="70"/>
    </row>
    <row r="36" spans="1:16" x14ac:dyDescent="0.2">
      <c r="B36" s="88" t="s">
        <v>117</v>
      </c>
      <c r="C36" s="19">
        <v>180.24299999999999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v>0</v>
      </c>
      <c r="J36" s="19">
        <v>189.39599999999999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70"/>
    </row>
    <row r="37" spans="1:16" x14ac:dyDescent="0.2">
      <c r="B37" s="88" t="s">
        <v>105</v>
      </c>
      <c r="C37" s="19">
        <v>0</v>
      </c>
      <c r="D37" s="19">
        <v>0</v>
      </c>
      <c r="E37" s="19">
        <v>41.261000000000003</v>
      </c>
      <c r="F37" s="19">
        <v>71.302000000000007</v>
      </c>
      <c r="G37" s="19">
        <v>0</v>
      </c>
      <c r="H37" s="19">
        <v>66.314999999999998</v>
      </c>
      <c r="I37" s="19">
        <v>144.63800000000001</v>
      </c>
      <c r="J37" s="19">
        <v>285.59199999999998</v>
      </c>
      <c r="K37" s="19">
        <v>656.58699999999999</v>
      </c>
      <c r="L37" s="19">
        <v>368.48399999999998</v>
      </c>
      <c r="M37" s="19">
        <v>604.596</v>
      </c>
      <c r="N37" s="19">
        <v>895.94600000000003</v>
      </c>
      <c r="O37" s="19">
        <v>1331.8610000000001</v>
      </c>
      <c r="P37" s="70"/>
    </row>
    <row r="38" spans="1:16" x14ac:dyDescent="0.2">
      <c r="B38" s="88" t="s">
        <v>149</v>
      </c>
      <c r="C38" s="19"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v>-1000</v>
      </c>
      <c r="J38" s="19">
        <v>-1000</v>
      </c>
      <c r="K38" s="19">
        <v>-3000</v>
      </c>
      <c r="L38" s="19">
        <v>0</v>
      </c>
      <c r="M38" s="19">
        <v>0</v>
      </c>
      <c r="N38" s="19">
        <v>0</v>
      </c>
      <c r="O38" s="19">
        <v>0</v>
      </c>
      <c r="P38" s="70"/>
    </row>
    <row r="39" spans="1:16" s="27" customFormat="1" ht="12.75" thickBot="1" x14ac:dyDescent="0.25">
      <c r="A39" s="42"/>
      <c r="B39" s="101" t="s">
        <v>144</v>
      </c>
      <c r="C39" s="21">
        <v>-1780.6200000000001</v>
      </c>
      <c r="D39" s="21">
        <v>768.39599999999996</v>
      </c>
      <c r="E39" s="21">
        <v>-420.91699999999997</v>
      </c>
      <c r="F39" s="21">
        <v>-713.24699999999996</v>
      </c>
      <c r="G39" s="21">
        <v>-1712.1479999999999</v>
      </c>
      <c r="H39" s="21">
        <v>-224.17399999999998</v>
      </c>
      <c r="I39" s="21">
        <v>-1426.6129999999998</v>
      </c>
      <c r="J39" s="21">
        <v>-1301.0160000000001</v>
      </c>
      <c r="K39" s="21">
        <v>-4299.9030000000002</v>
      </c>
      <c r="L39" s="21">
        <v>-18.962000000000046</v>
      </c>
      <c r="M39" s="21">
        <v>15.618000000000052</v>
      </c>
      <c r="N39" s="21">
        <v>-104.16999999999996</v>
      </c>
      <c r="O39" s="21">
        <v>3169.8984959999998</v>
      </c>
      <c r="P39" s="106"/>
    </row>
    <row r="40" spans="1:16" x14ac:dyDescent="0.2">
      <c r="B40" s="88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70"/>
    </row>
    <row r="41" spans="1:16" x14ac:dyDescent="0.2">
      <c r="A41" s="49"/>
      <c r="B41" s="87" t="s">
        <v>110</v>
      </c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07"/>
    </row>
    <row r="42" spans="1:16" x14ac:dyDescent="0.2">
      <c r="B42" s="88" t="s">
        <v>111</v>
      </c>
      <c r="C42" s="19">
        <v>1000</v>
      </c>
      <c r="D42" s="19">
        <v>0</v>
      </c>
      <c r="E42" s="19">
        <v>0</v>
      </c>
      <c r="F42" s="19">
        <v>0</v>
      </c>
      <c r="G42" s="19">
        <v>4000</v>
      </c>
      <c r="H42" s="19">
        <v>0</v>
      </c>
      <c r="I42" s="19">
        <v>0</v>
      </c>
      <c r="J42" s="19">
        <v>0</v>
      </c>
      <c r="K42" s="19">
        <v>5000</v>
      </c>
      <c r="L42" s="19">
        <v>4000</v>
      </c>
      <c r="M42" s="19">
        <v>4000</v>
      </c>
      <c r="N42" s="19">
        <v>4000</v>
      </c>
      <c r="O42" s="19">
        <v>4000</v>
      </c>
      <c r="P42" s="70"/>
    </row>
    <row r="43" spans="1:16" x14ac:dyDescent="0.2">
      <c r="B43" s="88" t="s">
        <v>112</v>
      </c>
      <c r="C43" s="19">
        <v>3086.0740000000001</v>
      </c>
      <c r="D43" s="19">
        <v>5529.0010000000002</v>
      </c>
      <c r="E43" s="19">
        <v>11046.638999999999</v>
      </c>
      <c r="F43" s="19">
        <v>17039.584999999999</v>
      </c>
      <c r="G43" s="19">
        <v>19652.57</v>
      </c>
      <c r="H43" s="19">
        <v>3937.6109999999999</v>
      </c>
      <c r="I43" s="19">
        <v>12249.299000000001</v>
      </c>
      <c r="J43" s="19">
        <v>22099.245999999999</v>
      </c>
      <c r="K43" s="19">
        <v>25989.736000000001</v>
      </c>
      <c r="L43" s="19">
        <v>6684.2439999999997</v>
      </c>
      <c r="M43" s="19">
        <v>6684.2439999999997</v>
      </c>
      <c r="N43" s="19">
        <v>6684.2439999999997</v>
      </c>
      <c r="O43" s="19">
        <v>6684.2439999999997</v>
      </c>
      <c r="P43" s="70"/>
    </row>
    <row r="44" spans="1:16" x14ac:dyDescent="0.2">
      <c r="B44" s="88" t="s">
        <v>118</v>
      </c>
      <c r="C44" s="19"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v>0</v>
      </c>
      <c r="J44" s="19">
        <v>-1000</v>
      </c>
      <c r="K44" s="19">
        <v>-1000</v>
      </c>
      <c r="L44" s="19">
        <v>0</v>
      </c>
      <c r="M44" s="19">
        <v>0</v>
      </c>
      <c r="N44" s="19">
        <v>0</v>
      </c>
      <c r="O44" s="19">
        <v>-2000.0005815999998</v>
      </c>
      <c r="P44" s="70"/>
    </row>
    <row r="45" spans="1:16" x14ac:dyDescent="0.2">
      <c r="B45" s="88" t="s">
        <v>113</v>
      </c>
      <c r="C45" s="19">
        <v>-1850</v>
      </c>
      <c r="D45" s="19">
        <v>-5962.1369999999997</v>
      </c>
      <c r="E45" s="19">
        <v>-8618.7150000000001</v>
      </c>
      <c r="F45" s="19">
        <v>-9239.7739999999994</v>
      </c>
      <c r="G45" s="19">
        <v>-18513.204000000002</v>
      </c>
      <c r="H45" s="19">
        <v>-5624.4189999999999</v>
      </c>
      <c r="I45" s="30">
        <v>-11780.785</v>
      </c>
      <c r="J45" s="19">
        <v>-14413.737999999999</v>
      </c>
      <c r="K45" s="30">
        <v>-17611.417000000001</v>
      </c>
      <c r="L45" s="19">
        <v>-15266.532999999999</v>
      </c>
      <c r="M45" s="19">
        <v>-17704.866999999998</v>
      </c>
      <c r="N45" s="19">
        <v>-17704.866999999998</v>
      </c>
      <c r="O45" s="19">
        <v>-17704.866999999998</v>
      </c>
      <c r="P45" s="70"/>
    </row>
    <row r="46" spans="1:16" x14ac:dyDescent="0.2">
      <c r="A46" s="1"/>
      <c r="B46" s="88" t="s">
        <v>214</v>
      </c>
      <c r="C46" s="19"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v>0</v>
      </c>
      <c r="J46" s="19">
        <v>0</v>
      </c>
      <c r="K46" s="19">
        <v>0</v>
      </c>
      <c r="L46" s="19">
        <v>0</v>
      </c>
      <c r="M46" s="19">
        <v>-2000</v>
      </c>
      <c r="N46" s="19">
        <v>-2000</v>
      </c>
      <c r="O46" s="19">
        <v>-2000</v>
      </c>
      <c r="P46" s="70"/>
    </row>
    <row r="47" spans="1:16" x14ac:dyDescent="0.2">
      <c r="B47" s="88" t="s">
        <v>114</v>
      </c>
      <c r="C47" s="19">
        <v>-432</v>
      </c>
      <c r="D47" s="19">
        <v>-1148.829</v>
      </c>
      <c r="E47" s="19">
        <v>-2395.317</v>
      </c>
      <c r="F47" s="19">
        <v>-2690.79</v>
      </c>
      <c r="G47" s="19">
        <v>-3517</v>
      </c>
      <c r="H47" s="19">
        <v>0</v>
      </c>
      <c r="I47" s="30">
        <v>-2905.0360000000001</v>
      </c>
      <c r="J47" s="19">
        <v>-2962.9630000000002</v>
      </c>
      <c r="K47" s="30">
        <v>-2954.973</v>
      </c>
      <c r="L47" s="19">
        <v>0</v>
      </c>
      <c r="M47" s="19">
        <v>0</v>
      </c>
      <c r="N47" s="19">
        <v>-80.591755000000006</v>
      </c>
      <c r="O47" s="19">
        <v>-500</v>
      </c>
      <c r="P47" s="108"/>
    </row>
    <row r="48" spans="1:16" x14ac:dyDescent="0.2">
      <c r="B48" s="88" t="s">
        <v>145</v>
      </c>
      <c r="C48" s="19">
        <v>0</v>
      </c>
      <c r="D48" s="19">
        <v>0</v>
      </c>
      <c r="E48" s="19">
        <v>0</v>
      </c>
      <c r="F48" s="19">
        <v>0</v>
      </c>
      <c r="G48" s="19">
        <v>0</v>
      </c>
      <c r="H48" s="19">
        <v>5</v>
      </c>
      <c r="I48" s="19">
        <v>5</v>
      </c>
      <c r="J48" s="19">
        <v>755</v>
      </c>
      <c r="K48" s="19">
        <v>755</v>
      </c>
      <c r="L48" s="19">
        <v>0</v>
      </c>
      <c r="M48" s="19">
        <v>0</v>
      </c>
      <c r="N48" s="19">
        <v>0</v>
      </c>
      <c r="O48" s="19">
        <v>0</v>
      </c>
      <c r="P48" s="70"/>
    </row>
    <row r="49" spans="1:16" x14ac:dyDescent="0.2">
      <c r="B49" s="88" t="s">
        <v>115</v>
      </c>
      <c r="C49" s="19">
        <v>-798.64700000000005</v>
      </c>
      <c r="D49" s="19">
        <v>-898.54600000000005</v>
      </c>
      <c r="E49" s="19">
        <v>-566.46900000000005</v>
      </c>
      <c r="F49" s="19">
        <v>-1060.6079999999999</v>
      </c>
      <c r="G49" s="19">
        <v>-1543.0840000000001</v>
      </c>
      <c r="H49" s="19">
        <v>-509.23099999999999</v>
      </c>
      <c r="I49" s="19">
        <v>-1062.2429999999999</v>
      </c>
      <c r="J49" s="19">
        <v>-1599.4817495003176</v>
      </c>
      <c r="K49" s="19">
        <v>-2747.1779999999999</v>
      </c>
      <c r="L49" s="19">
        <v>-823.36900000000003</v>
      </c>
      <c r="M49" s="19">
        <v>-1846.2539999999999</v>
      </c>
      <c r="N49" s="19">
        <v>-3027.7179999999998</v>
      </c>
      <c r="O49" s="19">
        <v>-4443.3459999999995</v>
      </c>
      <c r="P49" s="108"/>
    </row>
    <row r="50" spans="1:16" x14ac:dyDescent="0.2">
      <c r="B50" s="88" t="s">
        <v>184</v>
      </c>
      <c r="C50" s="19"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729.99144059999981</v>
      </c>
      <c r="N50" s="19">
        <v>758.62</v>
      </c>
      <c r="O50" s="19">
        <v>908.26</v>
      </c>
      <c r="P50" s="108"/>
    </row>
    <row r="51" spans="1:16" s="27" customFormat="1" ht="12.75" thickBot="1" x14ac:dyDescent="0.25">
      <c r="A51" s="42"/>
      <c r="B51" s="100" t="s">
        <v>146</v>
      </c>
      <c r="C51" s="21">
        <v>1005.427</v>
      </c>
      <c r="D51" s="21">
        <v>-2480.5109999999995</v>
      </c>
      <c r="E51" s="21">
        <v>-533.86199999999997</v>
      </c>
      <c r="F51" s="21">
        <v>4048.4129999999996</v>
      </c>
      <c r="G51" s="21">
        <v>79.281999999999996</v>
      </c>
      <c r="H51" s="21">
        <v>-2191.0389999999998</v>
      </c>
      <c r="I51" s="21">
        <v>-3493.764999999999</v>
      </c>
      <c r="J51" s="21">
        <v>2878.0632504996825</v>
      </c>
      <c r="K51" s="21">
        <v>7431.1679999999997</v>
      </c>
      <c r="L51" s="21">
        <v>-5405.6580000000004</v>
      </c>
      <c r="M51" s="21">
        <v>-10136.8855594</v>
      </c>
      <c r="N51" s="21">
        <v>-11370.312755000001</v>
      </c>
      <c r="O51" s="21">
        <v>-15055.7095816</v>
      </c>
    </row>
    <row r="52" spans="1:16" x14ac:dyDescent="0.2">
      <c r="B52" s="88"/>
      <c r="C52" s="49"/>
      <c r="D52" s="49"/>
      <c r="E52" s="49"/>
      <c r="F52" s="49"/>
      <c r="G52" s="49"/>
      <c r="H52" s="49"/>
      <c r="I52" s="49"/>
      <c r="J52" s="49"/>
      <c r="K52" s="86"/>
      <c r="L52" s="49"/>
      <c r="M52" s="49"/>
      <c r="N52" s="49"/>
      <c r="O52" s="49"/>
    </row>
    <row r="53" spans="1:16" s="27" customFormat="1" ht="12.75" thickBot="1" x14ac:dyDescent="0.25">
      <c r="A53" s="42"/>
      <c r="B53" s="100" t="s">
        <v>116</v>
      </c>
      <c r="C53" s="21">
        <v>110.64700000000028</v>
      </c>
      <c r="D53" s="21">
        <v>1090.151000000001</v>
      </c>
      <c r="E53" s="23">
        <v>670.58399999999995</v>
      </c>
      <c r="F53" s="21">
        <v>1165.4549999999995</v>
      </c>
      <c r="G53" s="23">
        <v>-218.49100000000001</v>
      </c>
      <c r="H53" s="21">
        <v>2095.3609999999994</v>
      </c>
      <c r="I53" s="23">
        <v>4013.5530000000017</v>
      </c>
      <c r="J53" s="21">
        <v>4982.1047654100412</v>
      </c>
      <c r="K53" s="21">
        <v>7635.3880000000045</v>
      </c>
      <c r="L53" s="21">
        <v>-3509.7179999999998</v>
      </c>
      <c r="M53" s="21">
        <v>-4701.9765594</v>
      </c>
      <c r="N53" s="21">
        <v>473.09010699739122</v>
      </c>
      <c r="O53" s="21">
        <v>3877.2741209282131</v>
      </c>
    </row>
    <row r="54" spans="1:16" x14ac:dyDescent="0.2">
      <c r="B54" s="90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</row>
    <row r="55" spans="1:16" x14ac:dyDescent="0.2">
      <c r="B55" s="88" t="s">
        <v>226</v>
      </c>
      <c r="C55" s="19">
        <v>5.9779999999999998</v>
      </c>
      <c r="D55" s="19">
        <v>-301.089</v>
      </c>
      <c r="E55" s="19">
        <v>85.602999999999994</v>
      </c>
      <c r="F55" s="19">
        <v>96.290999999999997</v>
      </c>
      <c r="G55" s="19">
        <v>178.411</v>
      </c>
      <c r="H55" s="19">
        <v>-11.191000000000001</v>
      </c>
      <c r="I55" s="19">
        <v>-98.629000000000005</v>
      </c>
      <c r="J55" s="19">
        <v>54.511000000000003</v>
      </c>
      <c r="K55" s="19">
        <v>1.671</v>
      </c>
      <c r="L55" s="19">
        <v>-274.29500000000002</v>
      </c>
      <c r="M55" s="19">
        <v>-338.483</v>
      </c>
      <c r="N55" s="19">
        <v>-239.59800000000001</v>
      </c>
      <c r="O55" s="19">
        <v>-351.92700000000002</v>
      </c>
    </row>
    <row r="57" spans="1:16" x14ac:dyDescent="0.2">
      <c r="F57" s="40"/>
      <c r="G57" s="40"/>
      <c r="I57" s="40"/>
      <c r="J57" s="40"/>
      <c r="K57" s="40"/>
    </row>
    <row r="58" spans="1:16" s="32" customFormat="1" x14ac:dyDescent="0.2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12"/>
      <c r="P58" s="109"/>
    </row>
    <row r="59" spans="1:16" s="32" customFormat="1" x14ac:dyDescent="0.2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09"/>
    </row>
    <row r="60" spans="1:16" s="32" customFormat="1" x14ac:dyDescent="0.2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</row>
    <row r="61" spans="1:16" s="32" customFormat="1" x14ac:dyDescent="0.2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</row>
    <row r="62" spans="1:16" s="32" customFormat="1" x14ac:dyDescent="0.2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</row>
    <row r="63" spans="1:16" s="32" customFormat="1" x14ac:dyDescent="0.2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</row>
    <row r="64" spans="1:16" s="32" customFormat="1" x14ac:dyDescent="0.2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</row>
    <row r="65" spans="2:16" s="32" customFormat="1" x14ac:dyDescent="0.2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</row>
    <row r="66" spans="2:16" s="32" customFormat="1" x14ac:dyDescent="0.2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</row>
    <row r="67" spans="2:16" s="32" customFormat="1" x14ac:dyDescent="0.2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</row>
    <row r="68" spans="2:16" s="32" customFormat="1" x14ac:dyDescent="0.2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</row>
    <row r="69" spans="2:16" s="32" customFormat="1" x14ac:dyDescent="0.2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</row>
    <row r="70" spans="2:16" s="32" customFormat="1" x14ac:dyDescent="0.2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2:16" s="32" customFormat="1" x14ac:dyDescent="0.2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</row>
    <row r="72" spans="2:16" s="32" customFormat="1" x14ac:dyDescent="0.2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</row>
    <row r="73" spans="2:16" s="32" customFormat="1" x14ac:dyDescent="0.2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</row>
    <row r="74" spans="2:16" s="32" customFormat="1" x14ac:dyDescent="0.2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</row>
    <row r="75" spans="2:16" s="32" customFormat="1" x14ac:dyDescent="0.2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</row>
    <row r="76" spans="2:16" s="32" customFormat="1" x14ac:dyDescent="0.2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</row>
    <row r="77" spans="2:16" s="32" customFormat="1" x14ac:dyDescent="0.2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</row>
    <row r="78" spans="2:16" s="32" customFormat="1" x14ac:dyDescent="0.2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</row>
    <row r="79" spans="2:16" s="32" customFormat="1" x14ac:dyDescent="0.2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</row>
    <row r="80" spans="2:16" s="32" customFormat="1" x14ac:dyDescent="0.2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</row>
    <row r="81" spans="2:16" s="32" customFormat="1" x14ac:dyDescent="0.2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</row>
    <row r="82" spans="2:16" s="32" customFormat="1" x14ac:dyDescent="0.2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</row>
    <row r="83" spans="2:16" s="32" customFormat="1" x14ac:dyDescent="0.2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</row>
    <row r="84" spans="2:16" s="32" customFormat="1" x14ac:dyDescent="0.2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</row>
    <row r="85" spans="2:16" s="32" customFormat="1" ht="12.75" customHeight="1" x14ac:dyDescent="0.2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</row>
    <row r="86" spans="2:16" s="32" customFormat="1" ht="12.75" customHeight="1" x14ac:dyDescent="0.2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</row>
    <row r="87" spans="2:16" s="32" customFormat="1" ht="12.75" customHeight="1" x14ac:dyDescent="0.2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</row>
    <row r="88" spans="2:16" s="32" customFormat="1" ht="12.75" customHeight="1" x14ac:dyDescent="0.2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</row>
    <row r="89" spans="2:16" s="32" customFormat="1" ht="12.75" customHeight="1" x14ac:dyDescent="0.2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</row>
    <row r="90" spans="2:16" s="32" customFormat="1" ht="12.75" customHeight="1" x14ac:dyDescent="0.2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</row>
    <row r="91" spans="2:16" s="32" customFormat="1" ht="12.75" customHeight="1" x14ac:dyDescent="0.2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</row>
    <row r="92" spans="2:16" s="32" customFormat="1" ht="12.75" customHeight="1" x14ac:dyDescent="0.2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</row>
    <row r="93" spans="2:16" s="32" customFormat="1" ht="12.75" customHeight="1" x14ac:dyDescent="0.2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</row>
    <row r="94" spans="2:16" s="32" customFormat="1" ht="12.75" customHeight="1" x14ac:dyDescent="0.2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</row>
    <row r="95" spans="2:16" s="32" customFormat="1" ht="12.75" customHeight="1" x14ac:dyDescent="0.2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</row>
    <row r="96" spans="2:16" s="32" customFormat="1" ht="12.75" customHeight="1" x14ac:dyDescent="0.2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</row>
    <row r="97" spans="2:16" s="32" customFormat="1" ht="12.75" customHeight="1" x14ac:dyDescent="0.2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</row>
    <row r="98" spans="2:16" s="32" customFormat="1" ht="12.75" customHeight="1" x14ac:dyDescent="0.2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</row>
    <row r="99" spans="2:16" s="32" customFormat="1" ht="12.75" customHeight="1" x14ac:dyDescent="0.2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</row>
    <row r="100" spans="2:16" s="32" customFormat="1" ht="12.75" customHeight="1" x14ac:dyDescent="0.2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</row>
    <row r="101" spans="2:16" s="32" customFormat="1" ht="12.75" customHeight="1" x14ac:dyDescent="0.2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</row>
    <row r="102" spans="2:16" s="32" customFormat="1" x14ac:dyDescent="0.2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0AD68-FC36-4518-BB9C-2DF0CDA13B65}">
  <sheetPr>
    <tabColor rgb="FFD51317"/>
  </sheetPr>
  <dimension ref="A3:P44"/>
  <sheetViews>
    <sheetView showGridLines="0" zoomScaleNormal="100" workbookViewId="0">
      <pane xSplit="2" ySplit="6" topLeftCell="C7" activePane="bottomRight" state="frozen"/>
      <selection activeCell="C44" sqref="C44"/>
      <selection pane="topRight" activeCell="C44" sqref="C44"/>
      <selection pane="bottomLeft" activeCell="C44" sqref="C44"/>
      <selection pane="bottomRight"/>
    </sheetView>
  </sheetViews>
  <sheetFormatPr defaultColWidth="0" defaultRowHeight="12" x14ac:dyDescent="0.2"/>
  <cols>
    <col min="1" max="1" width="2.85546875" style="32" customWidth="1"/>
    <col min="2" max="2" width="76" style="1" customWidth="1"/>
    <col min="3" max="13" width="9.140625" style="1" customWidth="1"/>
    <col min="14" max="14" width="10.140625" style="1" customWidth="1"/>
    <col min="15" max="16" width="9.140625" style="1" customWidth="1"/>
    <col min="17" max="16384" width="9.140625" style="1" hidden="1"/>
  </cols>
  <sheetData>
    <row r="3" spans="1:15" x14ac:dyDescent="0.2">
      <c r="G3" s="40"/>
      <c r="K3" s="40"/>
    </row>
    <row r="4" spans="1:15" x14ac:dyDescent="0.2">
      <c r="B4" s="39" t="s">
        <v>160</v>
      </c>
      <c r="F4" s="52"/>
    </row>
    <row r="5" spans="1:15" x14ac:dyDescent="0.2">
      <c r="B5" s="41" t="s">
        <v>8</v>
      </c>
    </row>
    <row r="6" spans="1:15" s="45" customFormat="1" x14ac:dyDescent="0.2">
      <c r="A6" s="42"/>
      <c r="B6" s="43" t="s">
        <v>9</v>
      </c>
      <c r="C6" s="44">
        <v>2021</v>
      </c>
      <c r="D6" s="44">
        <v>2022</v>
      </c>
      <c r="E6" s="44" t="s">
        <v>38</v>
      </c>
      <c r="F6" s="44" t="s">
        <v>39</v>
      </c>
      <c r="G6" s="44">
        <v>2023</v>
      </c>
      <c r="H6" s="44" t="s">
        <v>40</v>
      </c>
      <c r="I6" s="44" t="s">
        <v>41</v>
      </c>
      <c r="J6" s="44" t="s">
        <v>42</v>
      </c>
      <c r="K6" s="44">
        <v>2024</v>
      </c>
      <c r="L6" s="44" t="s">
        <v>77</v>
      </c>
      <c r="M6" s="44" t="s">
        <v>183</v>
      </c>
      <c r="N6" s="44" t="s">
        <v>212</v>
      </c>
      <c r="O6" s="44" t="s">
        <v>228</v>
      </c>
    </row>
    <row r="8" spans="1:15" s="45" customFormat="1" x14ac:dyDescent="0.2">
      <c r="A8" s="46" t="s">
        <v>10</v>
      </c>
      <c r="B8" s="47" t="s">
        <v>12</v>
      </c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</row>
    <row r="9" spans="1:15" x14ac:dyDescent="0.2"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</row>
    <row r="10" spans="1:15" x14ac:dyDescent="0.2">
      <c r="B10" s="48" t="s">
        <v>162</v>
      </c>
      <c r="C10" s="19">
        <v>55632.189811157696</v>
      </c>
      <c r="D10" s="19">
        <v>85485.98</v>
      </c>
      <c r="E10" s="19">
        <v>55972.118999999999</v>
      </c>
      <c r="F10" s="19">
        <v>92508.816999999995</v>
      </c>
      <c r="G10" s="19">
        <v>132011.21599999999</v>
      </c>
      <c r="H10" s="19">
        <v>33978.525000000001</v>
      </c>
      <c r="I10" s="19">
        <v>75558.407000000007</v>
      </c>
      <c r="J10" s="19">
        <v>119415.47</v>
      </c>
      <c r="K10" s="19">
        <v>168743.7</v>
      </c>
      <c r="L10" s="19">
        <v>40355.485999999997</v>
      </c>
      <c r="M10" s="19">
        <v>86175.52</v>
      </c>
      <c r="N10" s="19">
        <v>133179.894</v>
      </c>
      <c r="O10" s="19">
        <v>181131.59599999999</v>
      </c>
    </row>
    <row r="11" spans="1:15" s="41" customFormat="1" x14ac:dyDescent="0.2">
      <c r="A11" s="60"/>
      <c r="B11" s="77" t="s">
        <v>127</v>
      </c>
      <c r="C11" s="65"/>
      <c r="D11" s="65"/>
      <c r="E11" s="76">
        <v>34159.978000000003</v>
      </c>
      <c r="F11" s="76">
        <v>57130.33</v>
      </c>
      <c r="G11" s="76">
        <v>83656.456999999995</v>
      </c>
      <c r="H11" s="76">
        <v>23596.603999999999</v>
      </c>
      <c r="I11" s="76">
        <v>50792.469554120005</v>
      </c>
      <c r="J11" s="76">
        <v>81258.015949699999</v>
      </c>
      <c r="K11" s="76">
        <v>117027.65700000001</v>
      </c>
      <c r="L11" s="76">
        <v>29961.109</v>
      </c>
      <c r="M11" s="19">
        <v>63541.864000000001</v>
      </c>
      <c r="N11" s="19">
        <v>99086.725999999995</v>
      </c>
      <c r="O11" s="19">
        <v>136299.14300000001</v>
      </c>
    </row>
    <row r="12" spans="1:15" s="41" customFormat="1" x14ac:dyDescent="0.2">
      <c r="A12" s="60"/>
      <c r="B12" s="77" t="s">
        <v>128</v>
      </c>
      <c r="C12" s="65"/>
      <c r="D12" s="65"/>
      <c r="E12" s="76">
        <v>21812.141</v>
      </c>
      <c r="F12" s="76">
        <v>35378.487000000001</v>
      </c>
      <c r="G12" s="76">
        <v>48354.758999999998</v>
      </c>
      <c r="H12" s="76">
        <v>10381.921</v>
      </c>
      <c r="I12" s="76">
        <v>24765.937445880001</v>
      </c>
      <c r="J12" s="76">
        <v>38157.454050300003</v>
      </c>
      <c r="K12" s="76">
        <v>51716.042999999998</v>
      </c>
      <c r="L12" s="76">
        <v>10394.377</v>
      </c>
      <c r="M12" s="19">
        <v>22633.655999999999</v>
      </c>
      <c r="N12" s="19">
        <v>34093.167999999998</v>
      </c>
      <c r="O12" s="19">
        <v>44832.453000000001</v>
      </c>
    </row>
    <row r="13" spans="1:15" x14ac:dyDescent="0.2">
      <c r="B13" s="48" t="s">
        <v>163</v>
      </c>
      <c r="C13" s="19">
        <v>166.51443541499998</v>
      </c>
      <c r="D13" s="19">
        <v>257.69099999999997</v>
      </c>
      <c r="E13" s="19">
        <v>157.99799999999999</v>
      </c>
      <c r="F13" s="19">
        <v>267.87400000000002</v>
      </c>
      <c r="G13" s="19">
        <v>402.976</v>
      </c>
      <c r="H13" s="19">
        <v>121.506</v>
      </c>
      <c r="I13" s="19">
        <v>267.97300000000001</v>
      </c>
      <c r="J13" s="19">
        <v>488.892</v>
      </c>
      <c r="K13" s="19">
        <v>745.81299999999999</v>
      </c>
      <c r="L13" s="19">
        <v>212.61</v>
      </c>
      <c r="M13" s="19">
        <v>463.85700000000003</v>
      </c>
      <c r="N13" s="19">
        <v>829.71699999999998</v>
      </c>
      <c r="O13" s="19">
        <v>1226.1679999999999</v>
      </c>
    </row>
    <row r="14" spans="1:15" x14ac:dyDescent="0.2">
      <c r="B14" s="48" t="s">
        <v>164</v>
      </c>
      <c r="C14" s="19">
        <v>370.88567068999998</v>
      </c>
      <c r="D14" s="19">
        <v>553.16099999999994</v>
      </c>
      <c r="E14" s="19">
        <v>58.378</v>
      </c>
      <c r="F14" s="19">
        <v>113.6</v>
      </c>
      <c r="G14" s="19">
        <v>197.227</v>
      </c>
      <c r="H14" s="19">
        <v>104.34399999999999</v>
      </c>
      <c r="I14" s="19">
        <v>167.28399999999999</v>
      </c>
      <c r="J14" s="19">
        <v>224.73699999999999</v>
      </c>
      <c r="K14" s="19">
        <v>352.16399999999999</v>
      </c>
      <c r="L14" s="19">
        <v>74.902000000000001</v>
      </c>
      <c r="M14" s="19">
        <v>103.408</v>
      </c>
      <c r="N14" s="19">
        <v>149.053</v>
      </c>
      <c r="O14" s="19">
        <v>263.77199999999999</v>
      </c>
    </row>
    <row r="15" spans="1:15" x14ac:dyDescent="0.2">
      <c r="B15" s="48" t="s">
        <v>165</v>
      </c>
      <c r="C15" s="19">
        <v>130.00219272666664</v>
      </c>
      <c r="D15" s="19">
        <v>30.306000000000001</v>
      </c>
      <c r="E15" s="19">
        <v>18.826000000000001</v>
      </c>
      <c r="F15" s="19">
        <v>35.069000000000003</v>
      </c>
      <c r="G15" s="19">
        <v>51.298999999999999</v>
      </c>
      <c r="H15" s="19">
        <v>12.218</v>
      </c>
      <c r="I15" s="19">
        <v>29.774000000000001</v>
      </c>
      <c r="J15" s="19">
        <v>58.286999999999999</v>
      </c>
      <c r="K15" s="19">
        <v>89.602999999999994</v>
      </c>
      <c r="L15" s="19">
        <v>23.323</v>
      </c>
      <c r="M15" s="19">
        <v>52.618000000000002</v>
      </c>
      <c r="N15" s="19">
        <v>94.819000000000003</v>
      </c>
      <c r="O15" s="19">
        <v>140.86699999999999</v>
      </c>
    </row>
    <row r="16" spans="1:15" x14ac:dyDescent="0.2">
      <c r="B16" s="48" t="s">
        <v>166</v>
      </c>
      <c r="C16" s="19">
        <v>0</v>
      </c>
      <c r="D16" s="19">
        <v>38.268000000000001</v>
      </c>
      <c r="E16" s="19">
        <v>5.742</v>
      </c>
      <c r="F16" s="19">
        <v>8.1820000000000004</v>
      </c>
      <c r="G16" s="19">
        <v>10.622</v>
      </c>
      <c r="H16" s="19">
        <v>20.995000000000001</v>
      </c>
      <c r="I16" s="19">
        <v>23.434999999999999</v>
      </c>
      <c r="J16" s="19">
        <v>25.875</v>
      </c>
      <c r="K16" s="19">
        <v>40.795000000000002</v>
      </c>
      <c r="L16" s="19">
        <v>0</v>
      </c>
      <c r="M16" s="19">
        <v>5.27</v>
      </c>
      <c r="N16" s="19">
        <v>17.806000000000001</v>
      </c>
      <c r="O16" s="19">
        <v>23.741</v>
      </c>
    </row>
    <row r="17" spans="1:16" x14ac:dyDescent="0.2">
      <c r="B17" s="48" t="s">
        <v>167</v>
      </c>
      <c r="C17" s="19">
        <v>59.799216928333344</v>
      </c>
      <c r="D17" s="19">
        <v>107.875</v>
      </c>
      <c r="E17" s="19">
        <v>38.295999999999999</v>
      </c>
      <c r="F17" s="19">
        <v>59.613</v>
      </c>
      <c r="G17" s="19">
        <v>77.462999999999994</v>
      </c>
      <c r="H17" s="19">
        <v>20.379000000000001</v>
      </c>
      <c r="I17" s="19">
        <v>41.325000000000003</v>
      </c>
      <c r="J17" s="19">
        <v>86.349000000000004</v>
      </c>
      <c r="K17" s="19">
        <v>92.028000000000006</v>
      </c>
      <c r="L17" s="19">
        <v>22.742999999999999</v>
      </c>
      <c r="M17" s="19">
        <v>39.091000000000001</v>
      </c>
      <c r="N17" s="19">
        <v>62.731999999999999</v>
      </c>
      <c r="O17" s="19">
        <v>87.72</v>
      </c>
      <c r="P17" s="32"/>
    </row>
    <row r="18" spans="1:16" x14ac:dyDescent="0.2">
      <c r="B18" s="53" t="s">
        <v>161</v>
      </c>
      <c r="C18" s="22">
        <v>56359.391326917692</v>
      </c>
      <c r="D18" s="22">
        <v>86473.281000000003</v>
      </c>
      <c r="E18" s="22">
        <v>56251.358999999997</v>
      </c>
      <c r="F18" s="22">
        <v>92993.154999999999</v>
      </c>
      <c r="G18" s="22">
        <v>132750.80300000001</v>
      </c>
      <c r="H18" s="22">
        <v>34257.966999999997</v>
      </c>
      <c r="I18" s="22">
        <v>76088.198000000004</v>
      </c>
      <c r="J18" s="22">
        <v>120299.61</v>
      </c>
      <c r="K18" s="22">
        <v>170064.103</v>
      </c>
      <c r="L18" s="22">
        <v>40689.063999999998</v>
      </c>
      <c r="M18" s="22">
        <v>86839.763999999996</v>
      </c>
      <c r="N18" s="22">
        <v>134334.02100000001</v>
      </c>
      <c r="O18" s="22">
        <v>182873.864</v>
      </c>
    </row>
    <row r="19" spans="1:16" x14ac:dyDescent="0.2">
      <c r="B19" s="74"/>
      <c r="C19" s="78"/>
      <c r="D19" s="78"/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</row>
    <row r="20" spans="1:16" s="45" customFormat="1" x14ac:dyDescent="0.2">
      <c r="A20" s="46" t="s">
        <v>10</v>
      </c>
      <c r="B20" s="47" t="s">
        <v>80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</row>
    <row r="21" spans="1:16" x14ac:dyDescent="0.2">
      <c r="B21" s="74"/>
      <c r="D21" s="75"/>
      <c r="E21" s="75"/>
      <c r="F21" s="75"/>
      <c r="G21" s="75"/>
      <c r="H21" s="75"/>
      <c r="I21" s="75"/>
      <c r="J21" s="75"/>
      <c r="K21" s="75"/>
      <c r="L21" s="111"/>
      <c r="M21" s="75"/>
      <c r="N21" s="114"/>
      <c r="O21" s="110"/>
    </row>
    <row r="22" spans="1:16" x14ac:dyDescent="0.2">
      <c r="B22" s="48" t="s">
        <v>168</v>
      </c>
      <c r="C22" s="19">
        <v>5579.056149</v>
      </c>
      <c r="D22" s="19">
        <v>8519.7849020000012</v>
      </c>
      <c r="E22" s="19">
        <v>5680.2830000000004</v>
      </c>
      <c r="F22" s="19">
        <v>9532.7270000000008</v>
      </c>
      <c r="G22" s="19">
        <v>13576.882</v>
      </c>
      <c r="H22" s="19">
        <v>3743.0479999999998</v>
      </c>
      <c r="I22" s="31">
        <v>8023.5407086557443</v>
      </c>
      <c r="J22" s="19">
        <v>12857.91973865567</v>
      </c>
      <c r="K22" s="19">
        <v>18537.05</v>
      </c>
      <c r="L22" s="19">
        <v>5327.7830000000004</v>
      </c>
      <c r="M22" s="19">
        <v>10489.636</v>
      </c>
      <c r="N22" s="19">
        <v>15797.227000000001</v>
      </c>
      <c r="O22" s="19">
        <v>20651.482</v>
      </c>
      <c r="P22" s="40"/>
    </row>
    <row r="23" spans="1:16" x14ac:dyDescent="0.2">
      <c r="B23" s="48" t="s">
        <v>169</v>
      </c>
      <c r="C23" s="19">
        <v>2377.278992</v>
      </c>
      <c r="D23" s="19">
        <v>2810.3924810000003</v>
      </c>
      <c r="E23" s="19">
        <v>1926.729</v>
      </c>
      <c r="F23" s="19">
        <v>3287.6080000000002</v>
      </c>
      <c r="G23" s="19">
        <v>4607.55</v>
      </c>
      <c r="H23" s="19">
        <v>1186.396</v>
      </c>
      <c r="I23" s="31">
        <v>2699.8437566299999</v>
      </c>
      <c r="J23" s="19">
        <v>4365.76437119</v>
      </c>
      <c r="K23" s="19">
        <v>6161.0680000000002</v>
      </c>
      <c r="L23" s="19">
        <v>1476.538</v>
      </c>
      <c r="M23" s="19">
        <v>3285.5920000000001</v>
      </c>
      <c r="N23" s="19">
        <v>5326.5429999999997</v>
      </c>
      <c r="O23" s="19">
        <v>7294.7359999999999</v>
      </c>
      <c r="P23" s="40"/>
    </row>
    <row r="24" spans="1:16" x14ac:dyDescent="0.2">
      <c r="B24" s="48" t="s">
        <v>95</v>
      </c>
      <c r="C24" s="19">
        <v>1265.17</v>
      </c>
      <c r="D24" s="19">
        <v>1959.13</v>
      </c>
      <c r="E24" s="19">
        <v>1412.675</v>
      </c>
      <c r="F24" s="19">
        <v>2203.8710000000001</v>
      </c>
      <c r="G24" s="19">
        <v>3069.2040000000002</v>
      </c>
      <c r="H24" s="19">
        <v>955.95500000000004</v>
      </c>
      <c r="I24" s="31">
        <v>2140.8236190480707</v>
      </c>
      <c r="J24" s="19">
        <v>3346.2843331955751</v>
      </c>
      <c r="K24" s="19">
        <v>4717.5420000000004</v>
      </c>
      <c r="L24" s="19">
        <v>1540.1110000000001</v>
      </c>
      <c r="M24" s="19">
        <v>3121.4639999999999</v>
      </c>
      <c r="N24" s="19">
        <v>4666.5820000000003</v>
      </c>
      <c r="O24" s="19">
        <v>6118.1170000000002</v>
      </c>
      <c r="P24" s="40"/>
    </row>
    <row r="25" spans="1:16" x14ac:dyDescent="0.2">
      <c r="B25" s="48" t="s">
        <v>170</v>
      </c>
      <c r="C25" s="19">
        <v>960.50438399999996</v>
      </c>
      <c r="D25" s="19">
        <v>1424.428973</v>
      </c>
      <c r="E25" s="19">
        <v>868.69500000000005</v>
      </c>
      <c r="F25" s="19">
        <v>1584.057</v>
      </c>
      <c r="G25" s="19">
        <v>2314.4259999999999</v>
      </c>
      <c r="H25" s="19">
        <v>386.05099999999999</v>
      </c>
      <c r="I25" s="31">
        <v>867.61795546000008</v>
      </c>
      <c r="J25" s="19">
        <v>2182.5947429899993</v>
      </c>
      <c r="K25" s="19">
        <v>3185.2040000000002</v>
      </c>
      <c r="L25" s="19">
        <v>530.81799999999998</v>
      </c>
      <c r="M25" s="19">
        <v>1291.133</v>
      </c>
      <c r="N25" s="19">
        <v>2145.5360000000001</v>
      </c>
      <c r="O25" s="19">
        <v>2968.9969999999998</v>
      </c>
      <c r="P25" s="40"/>
    </row>
    <row r="26" spans="1:16" x14ac:dyDescent="0.2">
      <c r="B26" s="48" t="s">
        <v>171</v>
      </c>
      <c r="C26" s="19">
        <v>351.48206400000004</v>
      </c>
      <c r="D26" s="19">
        <v>579.50200800000005</v>
      </c>
      <c r="E26" s="19">
        <v>375.43099999999998</v>
      </c>
      <c r="F26" s="19">
        <v>577.69799999999998</v>
      </c>
      <c r="G26" s="19">
        <v>834.65200000000004</v>
      </c>
      <c r="H26" s="19">
        <v>308.77</v>
      </c>
      <c r="I26" s="31">
        <v>615.25172383999995</v>
      </c>
      <c r="J26" s="19">
        <v>946.8418556900001</v>
      </c>
      <c r="K26" s="19">
        <v>1539.1610000000001</v>
      </c>
      <c r="L26" s="19">
        <v>534.25599999999997</v>
      </c>
      <c r="M26" s="19">
        <v>1145.6690000000001</v>
      </c>
      <c r="N26" s="19">
        <v>1739.395</v>
      </c>
      <c r="O26" s="19">
        <v>2261.4740000000002</v>
      </c>
      <c r="P26" s="40"/>
    </row>
    <row r="27" spans="1:16" x14ac:dyDescent="0.2">
      <c r="B27" s="48" t="s">
        <v>172</v>
      </c>
      <c r="C27" s="19">
        <v>716.34393299999999</v>
      </c>
      <c r="D27" s="19">
        <v>823.36134400000003</v>
      </c>
      <c r="E27" s="19">
        <v>570.93899999999996</v>
      </c>
      <c r="F27" s="19">
        <v>1171.2940000000001</v>
      </c>
      <c r="G27" s="19">
        <v>1421.71</v>
      </c>
      <c r="H27" s="19">
        <v>188.64599999999999</v>
      </c>
      <c r="I27" s="31">
        <v>519.60297421199994</v>
      </c>
      <c r="J27" s="19">
        <v>1223.2735376199989</v>
      </c>
      <c r="K27" s="19">
        <v>1525.002</v>
      </c>
      <c r="L27" s="19">
        <v>318.279</v>
      </c>
      <c r="M27" s="19">
        <v>496.47899999999998</v>
      </c>
      <c r="N27" s="19">
        <v>728.221</v>
      </c>
      <c r="O27" s="19">
        <v>831.67600000000004</v>
      </c>
      <c r="P27" s="40"/>
    </row>
    <row r="28" spans="1:16" x14ac:dyDescent="0.2">
      <c r="B28" s="48" t="s">
        <v>173</v>
      </c>
      <c r="C28" s="19">
        <v>427.20277799999997</v>
      </c>
      <c r="D28" s="19">
        <v>569.69386100000008</v>
      </c>
      <c r="E28" s="19">
        <v>425.64299999999997</v>
      </c>
      <c r="F28" s="19">
        <v>658.48400000000004</v>
      </c>
      <c r="G28" s="19">
        <v>906.53300000000002</v>
      </c>
      <c r="H28" s="19">
        <v>176.52699999999999</v>
      </c>
      <c r="I28" s="31">
        <v>397.16716961999998</v>
      </c>
      <c r="J28" s="19">
        <v>621.73049592000007</v>
      </c>
      <c r="K28" s="19">
        <v>1024.2139999999999</v>
      </c>
      <c r="L28" s="19">
        <v>220.517</v>
      </c>
      <c r="M28" s="19">
        <v>520.70299999999997</v>
      </c>
      <c r="N28" s="19">
        <v>817.38400000000001</v>
      </c>
      <c r="O28" s="19">
        <v>1021.5410000000001</v>
      </c>
      <c r="P28" s="40"/>
    </row>
    <row r="29" spans="1:16" x14ac:dyDescent="0.2">
      <c r="B29" s="48" t="s">
        <v>174</v>
      </c>
      <c r="C29" s="19">
        <v>216.77056200000001</v>
      </c>
      <c r="D29" s="19">
        <v>381.59064100000001</v>
      </c>
      <c r="E29" s="19">
        <v>259.21199999999999</v>
      </c>
      <c r="F29" s="19">
        <v>482.125</v>
      </c>
      <c r="G29" s="19">
        <v>621.60299999999995</v>
      </c>
      <c r="H29" s="19">
        <v>169.22300000000001</v>
      </c>
      <c r="I29" s="31">
        <v>351.82867449999986</v>
      </c>
      <c r="J29" s="19">
        <v>609.29771336999988</v>
      </c>
      <c r="K29" s="19">
        <v>887.40499999999997</v>
      </c>
      <c r="L29" s="19">
        <v>244.78200000000001</v>
      </c>
      <c r="M29" s="19">
        <v>534.11900000000003</v>
      </c>
      <c r="N29" s="19">
        <v>766.59299999999996</v>
      </c>
      <c r="O29" s="19">
        <v>930.10699999999997</v>
      </c>
      <c r="P29" s="40"/>
    </row>
    <row r="30" spans="1:16" x14ac:dyDescent="0.2">
      <c r="B30" s="48" t="s">
        <v>175</v>
      </c>
      <c r="C30" s="19">
        <v>268.27684199999999</v>
      </c>
      <c r="D30" s="19">
        <v>293.09374699999995</v>
      </c>
      <c r="E30" s="19">
        <v>213.45500000000001</v>
      </c>
      <c r="F30" s="19">
        <v>287.37400000000002</v>
      </c>
      <c r="G30" s="19">
        <v>573.24900000000002</v>
      </c>
      <c r="H30" s="19">
        <v>104.05500000000001</v>
      </c>
      <c r="I30" s="31">
        <v>193.89734533999999</v>
      </c>
      <c r="J30" s="19">
        <v>348.42430950000005</v>
      </c>
      <c r="K30" s="19">
        <v>523.66099999999994</v>
      </c>
      <c r="L30" s="19">
        <v>140.167</v>
      </c>
      <c r="M30" s="19">
        <v>210.80600000000001</v>
      </c>
      <c r="N30" s="19">
        <v>314.55200000000002</v>
      </c>
      <c r="O30" s="19">
        <v>387.70499999999998</v>
      </c>
      <c r="P30" s="40"/>
    </row>
    <row r="31" spans="1:16" x14ac:dyDescent="0.2">
      <c r="B31" s="48" t="s">
        <v>176</v>
      </c>
      <c r="C31" s="19">
        <v>98.445533999999995</v>
      </c>
      <c r="D31" s="19">
        <v>100.78789399999999</v>
      </c>
      <c r="E31" s="19">
        <v>72.468999999999994</v>
      </c>
      <c r="F31" s="19">
        <v>129.708</v>
      </c>
      <c r="G31" s="19">
        <v>211.15899999999999</v>
      </c>
      <c r="H31" s="19">
        <v>76.781999999999996</v>
      </c>
      <c r="I31" s="31">
        <v>138.39174430333341</v>
      </c>
      <c r="J31" s="19">
        <v>243.75158749000008</v>
      </c>
      <c r="K31" s="19">
        <v>322.86900000000003</v>
      </c>
      <c r="L31" s="19">
        <v>112.01300000000001</v>
      </c>
      <c r="M31" s="19">
        <v>269.375</v>
      </c>
      <c r="N31" s="19">
        <v>362.84699999999998</v>
      </c>
      <c r="O31" s="19">
        <v>530.50300000000004</v>
      </c>
      <c r="P31" s="40"/>
    </row>
    <row r="32" spans="1:16" x14ac:dyDescent="0.2">
      <c r="B32" s="48" t="s">
        <v>177</v>
      </c>
      <c r="C32" s="19">
        <v>116.251282</v>
      </c>
      <c r="D32" s="19">
        <v>120.560238</v>
      </c>
      <c r="E32" s="19">
        <v>122.938</v>
      </c>
      <c r="F32" s="19">
        <v>170.46899999999999</v>
      </c>
      <c r="G32" s="19">
        <v>248.11500000000001</v>
      </c>
      <c r="H32" s="19">
        <v>86.777000000000001</v>
      </c>
      <c r="I32" s="31">
        <v>150.76239694666691</v>
      </c>
      <c r="J32" s="19">
        <v>232.99126751666668</v>
      </c>
      <c r="K32" s="19">
        <v>305.19799999999998</v>
      </c>
      <c r="L32" s="19">
        <v>65.558999999999997</v>
      </c>
      <c r="M32" s="19">
        <v>148.81299999999999</v>
      </c>
      <c r="N32" s="19">
        <v>234.15899999999999</v>
      </c>
      <c r="O32" s="19">
        <v>317.82</v>
      </c>
      <c r="P32" s="40"/>
    </row>
    <row r="33" spans="1:16" x14ac:dyDescent="0.2">
      <c r="B33" s="48" t="s">
        <v>178</v>
      </c>
      <c r="C33" s="19"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31">
        <v>70.384</v>
      </c>
      <c r="J33" s="19">
        <v>199.85658018537396</v>
      </c>
      <c r="K33" s="19">
        <v>242.38200000000001</v>
      </c>
      <c r="L33" s="19">
        <v>69.715000000000003</v>
      </c>
      <c r="M33" s="19">
        <v>138.57</v>
      </c>
      <c r="N33" s="19">
        <v>203.33699999999999</v>
      </c>
      <c r="O33" s="19">
        <v>251.71899999999999</v>
      </c>
      <c r="P33" s="40"/>
    </row>
    <row r="34" spans="1:16" x14ac:dyDescent="0.2">
      <c r="B34" s="48" t="s">
        <v>83</v>
      </c>
      <c r="C34" s="19">
        <v>181.01647999999796</v>
      </c>
      <c r="D34" s="19">
        <v>187.31191099999597</v>
      </c>
      <c r="E34" s="19">
        <v>164.892</v>
      </c>
      <c r="F34" s="19">
        <v>314.05599999999998</v>
      </c>
      <c r="G34" s="19">
        <v>285.33600000000001</v>
      </c>
      <c r="H34" s="19">
        <v>26.795999999999999</v>
      </c>
      <c r="I34" s="31">
        <v>177.92551633000005</v>
      </c>
      <c r="J34" s="19">
        <v>257.4645816200005</v>
      </c>
      <c r="K34" s="19">
        <v>429.35599999999999</v>
      </c>
      <c r="L34" s="19">
        <v>127.45</v>
      </c>
      <c r="M34" s="19">
        <v>239.30199999999999</v>
      </c>
      <c r="N34" s="19">
        <v>375.46699999999998</v>
      </c>
      <c r="O34" s="19">
        <v>540.69600000000003</v>
      </c>
      <c r="P34" s="40"/>
    </row>
    <row r="35" spans="1:16" x14ac:dyDescent="0.2">
      <c r="B35" s="53" t="s">
        <v>179</v>
      </c>
      <c r="C35" s="22">
        <v>12557.799000000001</v>
      </c>
      <c r="D35" s="22">
        <v>17769.637999999999</v>
      </c>
      <c r="E35" s="22">
        <v>12093.361000000001</v>
      </c>
      <c r="F35" s="22">
        <v>20399.451000000001</v>
      </c>
      <c r="G35" s="22">
        <v>28670.419000000002</v>
      </c>
      <c r="H35" s="22">
        <v>7409.0259999999998</v>
      </c>
      <c r="I35" s="22">
        <v>16347.038</v>
      </c>
      <c r="J35" s="22">
        <v>27436.195114943279</v>
      </c>
      <c r="K35" s="22">
        <v>39400.112000000001</v>
      </c>
      <c r="L35" s="22">
        <v>10707.987999999999</v>
      </c>
      <c r="M35" s="22">
        <v>21891.661</v>
      </c>
      <c r="N35" s="22">
        <v>33477.843000000001</v>
      </c>
      <c r="O35" s="22">
        <v>44106.572999999997</v>
      </c>
      <c r="P35" s="40"/>
    </row>
    <row r="36" spans="1:16" x14ac:dyDescent="0.2">
      <c r="B36" s="74"/>
      <c r="C36" s="79"/>
      <c r="D36" s="79"/>
      <c r="E36" s="79"/>
      <c r="F36" s="79"/>
      <c r="G36" s="79"/>
      <c r="H36" s="79"/>
      <c r="I36" s="79"/>
      <c r="J36" s="79"/>
      <c r="K36" s="97"/>
      <c r="L36" s="97"/>
      <c r="M36" s="97"/>
      <c r="N36" s="97"/>
      <c r="O36" s="97"/>
    </row>
    <row r="37" spans="1:16" s="45" customFormat="1" x14ac:dyDescent="0.2">
      <c r="A37" s="46" t="s">
        <v>10</v>
      </c>
      <c r="B37" s="47" t="s">
        <v>81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</row>
    <row r="38" spans="1:16" x14ac:dyDescent="0.2"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</row>
    <row r="39" spans="1:16" x14ac:dyDescent="0.2">
      <c r="B39" s="48" t="s">
        <v>168</v>
      </c>
      <c r="C39" s="19">
        <v>1443.3989999999999</v>
      </c>
      <c r="D39" s="19">
        <v>2212.5050000000001</v>
      </c>
      <c r="E39" s="31">
        <v>1582.74</v>
      </c>
      <c r="F39" s="19">
        <v>2515.7370000000001</v>
      </c>
      <c r="G39" s="19">
        <v>3012.8530000000001</v>
      </c>
      <c r="H39" s="19">
        <v>901.10199999999998</v>
      </c>
      <c r="I39" s="31">
        <v>1983.0375872060899</v>
      </c>
      <c r="J39" s="31">
        <v>2996.1148552971545</v>
      </c>
      <c r="K39" s="19">
        <v>4150.576</v>
      </c>
      <c r="L39" s="19">
        <v>1187.384</v>
      </c>
      <c r="M39" s="19">
        <v>2422.8339999999998</v>
      </c>
      <c r="N39" s="19">
        <v>3195.5070000000001</v>
      </c>
      <c r="O39" s="19">
        <v>4557.692</v>
      </c>
    </row>
    <row r="40" spans="1:16" x14ac:dyDescent="0.2">
      <c r="B40" s="48" t="s">
        <v>178</v>
      </c>
      <c r="C40" s="19">
        <v>0</v>
      </c>
      <c r="D40" s="19">
        <v>0</v>
      </c>
      <c r="E40" s="31">
        <v>0</v>
      </c>
      <c r="F40" s="19">
        <v>0</v>
      </c>
      <c r="G40" s="19">
        <v>0</v>
      </c>
      <c r="H40" s="19">
        <v>0</v>
      </c>
      <c r="I40" s="31">
        <v>959.61599999999999</v>
      </c>
      <c r="J40" s="31">
        <v>1094.9487888118842</v>
      </c>
      <c r="K40" s="19">
        <v>1186.9929999999999</v>
      </c>
      <c r="L40" s="19">
        <v>126.678</v>
      </c>
      <c r="M40" s="19">
        <v>254.76400000000001</v>
      </c>
      <c r="N40" s="19">
        <v>382.22500000000002</v>
      </c>
      <c r="O40" s="19">
        <v>577.19899999999996</v>
      </c>
    </row>
    <row r="41" spans="1:16" x14ac:dyDescent="0.2">
      <c r="B41" s="48" t="s">
        <v>180</v>
      </c>
      <c r="C41" s="19">
        <v>0</v>
      </c>
      <c r="D41" s="19">
        <v>0</v>
      </c>
      <c r="E41" s="31">
        <v>0</v>
      </c>
      <c r="F41" s="19">
        <v>0</v>
      </c>
      <c r="G41" s="19">
        <v>0</v>
      </c>
      <c r="H41" s="19">
        <v>0</v>
      </c>
      <c r="I41" s="31">
        <v>0</v>
      </c>
      <c r="J41" s="31">
        <v>764.90692134000005</v>
      </c>
      <c r="K41" s="19">
        <v>767.61199999999997</v>
      </c>
      <c r="L41" s="19">
        <v>0</v>
      </c>
      <c r="M41" s="19">
        <v>0</v>
      </c>
      <c r="N41" s="19">
        <v>0</v>
      </c>
      <c r="O41" s="19" t="s">
        <v>229</v>
      </c>
    </row>
    <row r="42" spans="1:16" x14ac:dyDescent="0.2">
      <c r="B42" s="48" t="s">
        <v>83</v>
      </c>
      <c r="C42" s="19">
        <v>153.12799999999999</v>
      </c>
      <c r="D42" s="19">
        <v>310.84800000000001</v>
      </c>
      <c r="E42" s="31">
        <v>123.562</v>
      </c>
      <c r="F42" s="19">
        <v>234.32599999999999</v>
      </c>
      <c r="G42" s="19">
        <v>378.98599999999999</v>
      </c>
      <c r="H42" s="19">
        <v>84.397999999999996</v>
      </c>
      <c r="I42" s="31">
        <v>185.69573217745636</v>
      </c>
      <c r="J42" s="31">
        <v>365.57418497022604</v>
      </c>
      <c r="K42" s="19">
        <v>614.08499999999992</v>
      </c>
      <c r="L42" s="19">
        <v>156.232</v>
      </c>
      <c r="M42" s="19">
        <v>349.39800000000002</v>
      </c>
      <c r="N42" s="19">
        <v>544.01200000000006</v>
      </c>
      <c r="O42" s="19">
        <v>745.91800000000001</v>
      </c>
    </row>
    <row r="43" spans="1:16" x14ac:dyDescent="0.2">
      <c r="B43" s="53" t="s">
        <v>185</v>
      </c>
      <c r="C43" s="22">
        <v>1596.527</v>
      </c>
      <c r="D43" s="22">
        <v>2523.3530000000001</v>
      </c>
      <c r="E43" s="22">
        <v>1706.3009999999999</v>
      </c>
      <c r="F43" s="22">
        <v>2750.0630000000001</v>
      </c>
      <c r="G43" s="22">
        <v>3391.8389999999999</v>
      </c>
      <c r="H43" s="22">
        <v>985.5</v>
      </c>
      <c r="I43" s="22">
        <v>3128.3493193835461</v>
      </c>
      <c r="J43" s="22">
        <v>5221.5447504192643</v>
      </c>
      <c r="K43" s="22">
        <v>6719.2659999999996</v>
      </c>
      <c r="L43" s="22">
        <v>1470.2940000000001</v>
      </c>
      <c r="M43" s="22">
        <v>3026.9960000000001</v>
      </c>
      <c r="N43" s="22">
        <v>4121.7439999999997</v>
      </c>
      <c r="O43" s="22">
        <v>5880.8090000000002</v>
      </c>
    </row>
    <row r="44" spans="1:16" x14ac:dyDescent="0.2">
      <c r="B44" s="48"/>
      <c r="C44" s="19"/>
      <c r="D44" s="19"/>
      <c r="E44" s="19"/>
      <c r="F44" s="19"/>
      <c r="G44" s="19"/>
      <c r="H44" s="19"/>
      <c r="I44" s="31"/>
      <c r="J44" s="19"/>
      <c r="K44" s="19"/>
      <c r="L44" s="19"/>
      <c r="M44" s="19"/>
      <c r="N44" s="19"/>
      <c r="O44" s="19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BC6BE-B462-4C8D-B0B1-1948E42B0EC9}">
  <sheetPr>
    <tabColor rgb="FFFFC000"/>
  </sheetPr>
  <dimension ref="A2:XFC62"/>
  <sheetViews>
    <sheetView showGridLines="0" zoomScaleNormal="100" workbookViewId="0">
      <pane xSplit="2" ySplit="6" topLeftCell="H7" activePane="bottomRight" state="frozen"/>
      <selection activeCell="C7" sqref="C7"/>
      <selection pane="topRight" activeCell="C7" sqref="C7"/>
      <selection pane="bottomLeft" activeCell="C7" sqref="C7"/>
      <selection pane="bottomRight" activeCell="K13" sqref="K13"/>
    </sheetView>
  </sheetViews>
  <sheetFormatPr defaultColWidth="0" defaultRowHeight="12" x14ac:dyDescent="0.2"/>
  <cols>
    <col min="1" max="1" width="2.85546875" style="32" customWidth="1"/>
    <col min="2" max="2" width="76" style="1" customWidth="1"/>
    <col min="3" max="3" width="13" style="1" bestFit="1" customWidth="1"/>
    <col min="4" max="9" width="10.140625" style="1" bestFit="1" customWidth="1"/>
    <col min="10" max="16" width="10.140625" style="1" customWidth="1"/>
    <col min="17" max="17" width="9.140625" style="1" customWidth="1"/>
    <col min="18" max="18" width="0" style="1" hidden="1" customWidth="1"/>
    <col min="19" max="16384" width="9.140625" style="1" hidden="1"/>
  </cols>
  <sheetData>
    <row r="2" spans="1:16" x14ac:dyDescent="0.2">
      <c r="F2" s="40"/>
    </row>
    <row r="4" spans="1:16" x14ac:dyDescent="0.2">
      <c r="B4" s="39" t="s">
        <v>186</v>
      </c>
    </row>
    <row r="5" spans="1:16" x14ac:dyDescent="0.2">
      <c r="B5" s="41" t="s">
        <v>8</v>
      </c>
    </row>
    <row r="6" spans="1:16" s="45" customFormat="1" x14ac:dyDescent="0.2">
      <c r="A6" s="42"/>
      <c r="B6" s="43" t="s">
        <v>9</v>
      </c>
      <c r="C6" s="58" t="s">
        <v>119</v>
      </c>
      <c r="D6" s="58" t="s">
        <v>120</v>
      </c>
      <c r="E6" s="58" t="s">
        <v>121</v>
      </c>
      <c r="F6" s="58" t="s">
        <v>122</v>
      </c>
      <c r="G6" s="58" t="s">
        <v>123</v>
      </c>
      <c r="H6" s="58" t="s">
        <v>124</v>
      </c>
      <c r="I6" s="58" t="s">
        <v>125</v>
      </c>
      <c r="J6" s="58" t="s">
        <v>182</v>
      </c>
      <c r="K6" s="58" t="s">
        <v>211</v>
      </c>
      <c r="L6" s="59"/>
      <c r="M6" s="58">
        <v>2021</v>
      </c>
      <c r="N6" s="58">
        <v>2022</v>
      </c>
      <c r="O6" s="58">
        <v>2023</v>
      </c>
      <c r="P6" s="58">
        <v>2024</v>
      </c>
    </row>
    <row r="8" spans="1:16" s="45" customFormat="1" x14ac:dyDescent="0.2">
      <c r="A8" s="46" t="s">
        <v>10</v>
      </c>
      <c r="B8" s="56" t="s">
        <v>187</v>
      </c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</row>
    <row r="10" spans="1:16" x14ac:dyDescent="0.2">
      <c r="B10" s="1" t="s">
        <v>188</v>
      </c>
      <c r="C10" s="19">
        <v>1686.2915827699362</v>
      </c>
      <c r="D10" s="19">
        <v>2068.6165330799236</v>
      </c>
      <c r="E10" s="19">
        <v>1845.8372949099344</v>
      </c>
      <c r="F10" s="19">
        <v>2099.9972218599173</v>
      </c>
      <c r="G10" s="19">
        <v>2110.7787170699221</v>
      </c>
      <c r="H10" s="19">
        <v>2729.9272494399024</v>
      </c>
      <c r="I10" s="19">
        <v>2063.9303916199333</v>
      </c>
      <c r="J10" s="19">
        <v>2136.7853968599306</v>
      </c>
      <c r="K10" s="19">
        <v>2187.108849799929</v>
      </c>
      <c r="L10" s="19"/>
      <c r="M10" s="19">
        <v>2387.2361554999161</v>
      </c>
      <c r="N10" s="19">
        <v>3852.1475385798553</v>
      </c>
      <c r="O10" s="19">
        <v>6483.8892763297508</v>
      </c>
      <c r="P10" s="19">
        <v>8786.5404832796721</v>
      </c>
    </row>
    <row r="11" spans="1:16" x14ac:dyDescent="0.2">
      <c r="B11" s="1" t="s">
        <v>189</v>
      </c>
      <c r="C11" s="19">
        <v>3288.6193976899531</v>
      </c>
      <c r="D11" s="19">
        <v>3121.9005602799748</v>
      </c>
      <c r="E11" s="19">
        <v>2468.0464186799372</v>
      </c>
      <c r="F11" s="19">
        <v>4566.5995787699494</v>
      </c>
      <c r="G11" s="19">
        <v>3661.5757396599556</v>
      </c>
      <c r="H11" s="19">
        <v>3453.4569721199546</v>
      </c>
      <c r="I11" s="19">
        <v>2410.541600529948</v>
      </c>
      <c r="J11" s="19">
        <v>4626.1417510500532</v>
      </c>
      <c r="K11" s="19">
        <v>3665.3464853099763</v>
      </c>
      <c r="L11" s="19"/>
      <c r="M11" s="19">
        <v>5832.4539979698757</v>
      </c>
      <c r="N11" s="19">
        <v>9262.5967258999517</v>
      </c>
      <c r="O11" s="19">
        <v>12195.899640759888</v>
      </c>
      <c r="P11" s="19">
        <v>14149.678709229785</v>
      </c>
    </row>
    <row r="12" spans="1:16" x14ac:dyDescent="0.2">
      <c r="B12" s="1" t="s">
        <v>190</v>
      </c>
      <c r="C12" s="19">
        <v>8144.6584923103774</v>
      </c>
      <c r="D12" s="19">
        <v>8191.5582590703971</v>
      </c>
      <c r="E12" s="19">
        <v>7182.3530771002779</v>
      </c>
      <c r="F12" s="19">
        <v>7991.4104672402291</v>
      </c>
      <c r="G12" s="19">
        <v>8421.2659454703389</v>
      </c>
      <c r="H12" s="19">
        <v>8901.8365914403494</v>
      </c>
      <c r="I12" s="19">
        <v>7270.7054914402815</v>
      </c>
      <c r="J12" s="19">
        <v>7941.4276048102975</v>
      </c>
      <c r="K12" s="19">
        <v>8004.7481454903127</v>
      </c>
      <c r="L12" s="19"/>
      <c r="M12" s="19">
        <v>16549.412849030981</v>
      </c>
      <c r="N12" s="19">
        <v>21625.355818531152</v>
      </c>
      <c r="O12" s="19">
        <v>29272.507668431346</v>
      </c>
      <c r="P12" s="19">
        <v>32496.866081251217</v>
      </c>
    </row>
    <row r="13" spans="1:16" x14ac:dyDescent="0.2">
      <c r="B13" s="1" t="s">
        <v>191</v>
      </c>
      <c r="C13" s="19">
        <v>721.99700708999717</v>
      </c>
      <c r="D13" s="19">
        <v>1664.0350950899851</v>
      </c>
      <c r="E13" s="19">
        <v>918.97666629999458</v>
      </c>
      <c r="F13" s="19">
        <v>747.73043735999806</v>
      </c>
      <c r="G13" s="19">
        <v>970.93964501999596</v>
      </c>
      <c r="H13" s="19">
        <v>1842.5508499399832</v>
      </c>
      <c r="I13" s="19">
        <v>827.31144719999565</v>
      </c>
      <c r="J13" s="19">
        <v>713.99763624999832</v>
      </c>
      <c r="K13" s="19">
        <v>927.63865501999476</v>
      </c>
      <c r="L13" s="19"/>
      <c r="M13" s="19">
        <v>1384.5388379199908</v>
      </c>
      <c r="N13" s="19">
        <v>2203.6955583999838</v>
      </c>
      <c r="O13" s="19">
        <v>3465.0143136699835</v>
      </c>
      <c r="P13" s="19">
        <v>4480.1975986199723</v>
      </c>
    </row>
    <row r="14" spans="1:16" x14ac:dyDescent="0.2">
      <c r="B14" s="1" t="s">
        <v>192</v>
      </c>
      <c r="C14" s="19">
        <v>699.66667747999361</v>
      </c>
      <c r="D14" s="19">
        <v>847.35328131998983</v>
      </c>
      <c r="E14" s="19">
        <v>705.84220901999242</v>
      </c>
      <c r="F14" s="19">
        <v>818.53973473998974</v>
      </c>
      <c r="G14" s="19">
        <v>856.12337278998928</v>
      </c>
      <c r="H14" s="19">
        <v>1063.775587699984</v>
      </c>
      <c r="I14" s="19">
        <v>880.79571502998749</v>
      </c>
      <c r="J14" s="19">
        <v>937.01324789998569</v>
      </c>
      <c r="K14" s="19">
        <v>918.79734787998564</v>
      </c>
      <c r="L14" s="19"/>
      <c r="M14" s="19">
        <v>955.16429421999555</v>
      </c>
      <c r="N14" s="19">
        <v>1412.166340759992</v>
      </c>
      <c r="O14" s="19">
        <v>2588.8423846299779</v>
      </c>
      <c r="P14" s="19">
        <v>3444.2809042499575</v>
      </c>
    </row>
    <row r="15" spans="1:16" x14ac:dyDescent="0.2">
      <c r="B15" s="1" t="s">
        <v>193</v>
      </c>
      <c r="C15" s="19">
        <v>1530.3440251398704</v>
      </c>
      <c r="D15" s="19">
        <v>1626.4766703598657</v>
      </c>
      <c r="E15" s="19">
        <v>1459.4399258698859</v>
      </c>
      <c r="F15" s="19">
        <v>1915.1309992498384</v>
      </c>
      <c r="G15" s="19">
        <v>2157.2927064798187</v>
      </c>
      <c r="H15" s="19">
        <v>2351.4966759097947</v>
      </c>
      <c r="I15" s="19">
        <v>2016.8984722498337</v>
      </c>
      <c r="J15" s="19">
        <v>2332.2173160598149</v>
      </c>
      <c r="K15" s="19">
        <v>2538.3519486598057</v>
      </c>
      <c r="L15" s="19"/>
      <c r="M15" s="19">
        <v>1581.0264353599207</v>
      </c>
      <c r="N15" s="19">
        <v>3097.2587825597529</v>
      </c>
      <c r="O15" s="19">
        <v>5306.2831941495515</v>
      </c>
      <c r="P15" s="19">
        <v>7883.3603075093342</v>
      </c>
    </row>
    <row r="16" spans="1:16" x14ac:dyDescent="0.2">
      <c r="B16" s="1" t="s">
        <v>194</v>
      </c>
      <c r="C16" s="19">
        <v>4473.9912700199402</v>
      </c>
      <c r="D16" s="19">
        <v>4550.0113566699674</v>
      </c>
      <c r="E16" s="19">
        <v>4139.8269305698641</v>
      </c>
      <c r="F16" s="19">
        <v>5198.167495849947</v>
      </c>
      <c r="G16" s="19">
        <v>5533.9876300904243</v>
      </c>
      <c r="H16" s="19">
        <v>5839.1414143603179</v>
      </c>
      <c r="I16" s="19">
        <v>5211.3227606505152</v>
      </c>
      <c r="J16" s="19">
        <v>5923.130524840657</v>
      </c>
      <c r="K16" s="19">
        <v>6132.1848983407881</v>
      </c>
      <c r="L16" s="19"/>
      <c r="M16" s="19">
        <v>7125.625221429189</v>
      </c>
      <c r="N16" s="19">
        <v>10896.040264509402</v>
      </c>
      <c r="O16" s="19">
        <v>15950.26409470932</v>
      </c>
      <c r="P16" s="19">
        <v>20711.123470870541</v>
      </c>
    </row>
    <row r="17" spans="1:16383" x14ac:dyDescent="0.2">
      <c r="B17" s="1" t="s">
        <v>195</v>
      </c>
      <c r="C17" s="19">
        <v>3172.1432636097938</v>
      </c>
      <c r="D17" s="19">
        <v>3555.0329775198338</v>
      </c>
      <c r="E17" s="19">
        <v>3287.4702050298142</v>
      </c>
      <c r="F17" s="19">
        <v>3524.156523399743</v>
      </c>
      <c r="G17" s="19">
        <v>3752.9684209598058</v>
      </c>
      <c r="H17" s="19">
        <v>4226.8324319097701</v>
      </c>
      <c r="I17" s="19">
        <v>3736.6313543899187</v>
      </c>
      <c r="J17" s="19">
        <v>3763.9627920598341</v>
      </c>
      <c r="K17" s="19">
        <v>3749.8184176898521</v>
      </c>
      <c r="L17" s="19"/>
      <c r="M17" s="19">
        <v>5711.4716476194753</v>
      </c>
      <c r="N17" s="19">
        <v>8052.8853771993599</v>
      </c>
      <c r="O17" s="19">
        <v>11927.301330199176</v>
      </c>
      <c r="P17" s="19">
        <v>14791.427581299151</v>
      </c>
    </row>
    <row r="18" spans="1:16383" x14ac:dyDescent="0.2">
      <c r="B18" s="1" t="s">
        <v>196</v>
      </c>
      <c r="C18" s="19">
        <v>2550.3470453498903</v>
      </c>
      <c r="D18" s="19">
        <v>2710.2949349298888</v>
      </c>
      <c r="E18" s="19">
        <v>2150.4630433899069</v>
      </c>
      <c r="F18" s="19">
        <v>2654.625234419861</v>
      </c>
      <c r="G18" s="19">
        <v>3103.6386275598702</v>
      </c>
      <c r="H18" s="19">
        <v>3823.3208393598547</v>
      </c>
      <c r="I18" s="19">
        <v>2779.3313817298867</v>
      </c>
      <c r="J18" s="19">
        <v>3028.4449567498582</v>
      </c>
      <c r="K18" s="19">
        <v>3410.3660394898689</v>
      </c>
      <c r="L18" s="19"/>
      <c r="M18" s="19">
        <v>2854.1902886999019</v>
      </c>
      <c r="N18" s="19">
        <v>4732.4158640498054</v>
      </c>
      <c r="O18" s="19">
        <v>8554.1562290096172</v>
      </c>
      <c r="P18" s="19">
        <v>11732.047744729487</v>
      </c>
    </row>
    <row r="19" spans="1:16383" x14ac:dyDescent="0.2">
      <c r="B19" s="1" t="s">
        <v>197</v>
      </c>
      <c r="C19" s="19">
        <v>986.64138410998987</v>
      </c>
      <c r="D19" s="19">
        <v>1124.1953071399869</v>
      </c>
      <c r="E19" s="19">
        <v>1048.064871269989</v>
      </c>
      <c r="F19" s="19">
        <v>1278.0382402299865</v>
      </c>
      <c r="G19" s="19">
        <v>1387.8613508999831</v>
      </c>
      <c r="H19" s="19">
        <v>1623.069698529979</v>
      </c>
      <c r="I19" s="19">
        <v>1463.3826255099816</v>
      </c>
      <c r="J19" s="19">
        <v>1525.861858199981</v>
      </c>
      <c r="K19" s="19">
        <v>1609.5328534899782</v>
      </c>
      <c r="L19" s="19"/>
      <c r="M19" s="19">
        <v>1253.6356031099956</v>
      </c>
      <c r="N19" s="19">
        <v>1932.2201718099861</v>
      </c>
      <c r="O19" s="19">
        <v>3597.4677087099672</v>
      </c>
      <c r="P19" s="19">
        <v>5337.0341609299394</v>
      </c>
    </row>
    <row r="20" spans="1:16383" x14ac:dyDescent="0.2">
      <c r="B20" s="1" t="s">
        <v>198</v>
      </c>
      <c r="C20" s="19">
        <v>651.19679461998726</v>
      </c>
      <c r="D20" s="19">
        <v>785.11230547998207</v>
      </c>
      <c r="E20" s="19">
        <v>712.89408114998582</v>
      </c>
      <c r="F20" s="19">
        <v>875.34518265998418</v>
      </c>
      <c r="G20" s="19">
        <v>942.82137915997305</v>
      </c>
      <c r="H20" s="19">
        <v>1188.4034780999639</v>
      </c>
      <c r="I20" s="19">
        <v>1059.1872920999685</v>
      </c>
      <c r="J20" s="19">
        <v>1198.4857223599602</v>
      </c>
      <c r="K20" s="19">
        <v>1254.2311674599605</v>
      </c>
      <c r="L20" s="19"/>
      <c r="M20" s="19">
        <v>812.8627466499978</v>
      </c>
      <c r="N20" s="19">
        <v>1502.2885925299806</v>
      </c>
      <c r="O20" s="19">
        <v>2471.1738053399554</v>
      </c>
      <c r="P20" s="19">
        <v>3719.4641210699074</v>
      </c>
    </row>
    <row r="21" spans="1:16383" x14ac:dyDescent="0.2">
      <c r="B21" s="1" t="s">
        <v>199</v>
      </c>
      <c r="C21" s="19">
        <v>1421.9851634699896</v>
      </c>
      <c r="D21" s="19">
        <v>1506.9102165899897</v>
      </c>
      <c r="E21" s="19">
        <v>1336.9190016499906</v>
      </c>
      <c r="F21" s="19">
        <v>1417.6539742799887</v>
      </c>
      <c r="G21" s="19">
        <v>1425.949764479989</v>
      </c>
      <c r="H21" s="19">
        <v>1650.8846273999864</v>
      </c>
      <c r="I21" s="19">
        <v>1467.2821164399879</v>
      </c>
      <c r="J21" s="19">
        <v>1461.8215493899886</v>
      </c>
      <c r="K21" s="19">
        <v>1424.5937687499882</v>
      </c>
      <c r="L21" s="19"/>
      <c r="M21" s="19">
        <v>2540.4176130199758</v>
      </c>
      <c r="N21" s="19">
        <v>3490.9392701299776</v>
      </c>
      <c r="O21" s="19">
        <v>5191.7845498199695</v>
      </c>
      <c r="P21" s="19">
        <v>5831.4073678099594</v>
      </c>
    </row>
    <row r="22" spans="1:16383" x14ac:dyDescent="0.2">
      <c r="B22" s="1" t="s">
        <v>200</v>
      </c>
      <c r="C22" s="19">
        <v>884.60883951999529</v>
      </c>
      <c r="D22" s="19">
        <v>706.0044507399972</v>
      </c>
      <c r="E22" s="19">
        <v>634.88808070999789</v>
      </c>
      <c r="F22" s="19">
        <v>1009.5516573099956</v>
      </c>
      <c r="G22" s="19">
        <v>965.92470649999484</v>
      </c>
      <c r="H22" s="19">
        <v>828.93815157999711</v>
      </c>
      <c r="I22" s="19">
        <v>750.09916532999671</v>
      </c>
      <c r="J22" s="19">
        <v>1056.9406531499935</v>
      </c>
      <c r="K22" s="19">
        <v>1142.8170261999926</v>
      </c>
      <c r="L22" s="19"/>
      <c r="M22" s="19">
        <v>1174.4706655799976</v>
      </c>
      <c r="N22" s="19">
        <v>1825.508994559993</v>
      </c>
      <c r="O22" s="19">
        <v>2904.9627593999894</v>
      </c>
      <c r="P22" s="19">
        <v>3439.3025960999844</v>
      </c>
    </row>
    <row r="23" spans="1:16383" x14ac:dyDescent="0.2">
      <c r="B23" s="1" t="s">
        <v>201</v>
      </c>
      <c r="C23" s="19">
        <v>1640.9502391599237</v>
      </c>
      <c r="D23" s="19">
        <v>1389.3504071599414</v>
      </c>
      <c r="E23" s="19">
        <v>1145.5674110799589</v>
      </c>
      <c r="F23" s="19">
        <v>1854.8651296599228</v>
      </c>
      <c r="G23" s="19">
        <v>2004.4041746999094</v>
      </c>
      <c r="H23" s="19">
        <v>1836.6895044199227</v>
      </c>
      <c r="I23" s="19">
        <v>1529.123163759941</v>
      </c>
      <c r="J23" s="19">
        <v>2298.0606925199072</v>
      </c>
      <c r="K23" s="19">
        <v>2525.3130250398963</v>
      </c>
      <c r="L23" s="19"/>
      <c r="M23" s="19">
        <v>963.74602423999397</v>
      </c>
      <c r="N23" s="19">
        <v>2852.0271983798798</v>
      </c>
      <c r="O23" s="19">
        <v>5296.0857470597584</v>
      </c>
      <c r="P23" s="19">
        <v>6841.5262198597256</v>
      </c>
    </row>
    <row r="24" spans="1:16383" x14ac:dyDescent="0.2">
      <c r="B24" s="1" t="s">
        <v>202</v>
      </c>
      <c r="C24" s="19">
        <v>334.3329068700001</v>
      </c>
      <c r="D24" s="19">
        <v>302.09581515000025</v>
      </c>
      <c r="E24" s="19">
        <v>281.63842312000014</v>
      </c>
      <c r="F24" s="19">
        <v>390.45956981000052</v>
      </c>
      <c r="G24" s="19">
        <v>353.59860400999997</v>
      </c>
      <c r="H24" s="19">
        <v>368.38542593999978</v>
      </c>
      <c r="I24" s="19">
        <v>303.91676405999965</v>
      </c>
      <c r="J24" s="19">
        <v>313.69343414999992</v>
      </c>
      <c r="K24" s="19">
        <v>313.58691854999984</v>
      </c>
      <c r="L24" s="19"/>
      <c r="M24" s="19">
        <v>324.44397402000044</v>
      </c>
      <c r="N24" s="19">
        <v>614.95279886000083</v>
      </c>
      <c r="O24" s="19">
        <v>1159.4248688899986</v>
      </c>
      <c r="P24" s="19">
        <v>1394.0820228800005</v>
      </c>
    </row>
    <row r="25" spans="1:16383" x14ac:dyDescent="0.2">
      <c r="B25" s="1" t="s">
        <v>203</v>
      </c>
      <c r="C25" s="19">
        <v>932.9904571799816</v>
      </c>
      <c r="D25" s="19">
        <v>1245.2023981299708</v>
      </c>
      <c r="E25" s="19">
        <v>1089.0590995299724</v>
      </c>
      <c r="F25" s="19">
        <v>1252.2235881999711</v>
      </c>
      <c r="G25" s="19">
        <v>1432.9210211499651</v>
      </c>
      <c r="H25" s="19">
        <v>1847.0451860599446</v>
      </c>
      <c r="I25" s="19">
        <v>1553.3587490799525</v>
      </c>
      <c r="J25" s="19">
        <v>1495.5040724299622</v>
      </c>
      <c r="K25" s="19">
        <v>1630.3243384599555</v>
      </c>
      <c r="L25" s="19"/>
      <c r="M25" s="19">
        <v>731.78035549999834</v>
      </c>
      <c r="N25" s="19">
        <v>1444.4006980799932</v>
      </c>
      <c r="O25" s="19">
        <v>3400.4835477299334</v>
      </c>
      <c r="P25" s="19">
        <v>5621.2488949398439</v>
      </c>
    </row>
    <row r="26" spans="1:16383" x14ac:dyDescent="0.2">
      <c r="B26" s="1" t="s">
        <v>204</v>
      </c>
      <c r="C26" s="19">
        <v>3078.7209160698139</v>
      </c>
      <c r="D26" s="19">
        <v>3876.5642365798199</v>
      </c>
      <c r="E26" s="19">
        <v>3150.1249444998025</v>
      </c>
      <c r="F26" s="19">
        <v>3629.876133869815</v>
      </c>
      <c r="G26" s="19">
        <v>4201.5817352398763</v>
      </c>
      <c r="H26" s="19">
        <v>5513.9408528901031</v>
      </c>
      <c r="I26" s="19">
        <v>4394.1173039701007</v>
      </c>
      <c r="J26" s="19">
        <v>4491.6610421799978</v>
      </c>
      <c r="K26" s="19">
        <v>5138.392732750207</v>
      </c>
      <c r="L26" s="19"/>
      <c r="M26" s="19">
        <v>3065.4569315898066</v>
      </c>
      <c r="N26" s="19">
        <v>6059.5884894295568</v>
      </c>
      <c r="O26" s="19">
        <v>11134.359954919304</v>
      </c>
      <c r="P26" s="19">
        <v>16495.523666499619</v>
      </c>
    </row>
    <row r="27" spans="1:16383" x14ac:dyDescent="0.2">
      <c r="B27" s="53" t="s">
        <v>131</v>
      </c>
      <c r="C27" s="22">
        <f>SUM(C10:C26)</f>
        <v>36199.48546245943</v>
      </c>
      <c r="D27" s="22">
        <f t="shared" ref="D27:M27" si="0">SUM(D10:D26)</f>
        <v>39270.714805289514</v>
      </c>
      <c r="E27" s="22">
        <f t="shared" si="0"/>
        <v>33557.411683879305</v>
      </c>
      <c r="F27" s="22">
        <f t="shared" si="0"/>
        <v>41224.371168909143</v>
      </c>
      <c r="G27" s="22">
        <f t="shared" si="0"/>
        <v>43283.633541239818</v>
      </c>
      <c r="H27" s="22">
        <f t="shared" si="0"/>
        <v>49089.695537099818</v>
      </c>
      <c r="I27" s="22">
        <f t="shared" si="0"/>
        <v>39717.935795090234</v>
      </c>
      <c r="J27" s="22">
        <f t="shared" si="0"/>
        <v>45245.150250960236</v>
      </c>
      <c r="K27" s="22">
        <f t="shared" ref="K27" si="1">SUM(K10:K26)</f>
        <v>46573.152618380496</v>
      </c>
      <c r="L27" s="19"/>
      <c r="M27" s="22">
        <f t="shared" si="0"/>
        <v>55247.933641459007</v>
      </c>
      <c r="N27" s="22">
        <f t="shared" ref="N27" si="2">SUM(N10:N26)</f>
        <v>84856.488484268601</v>
      </c>
      <c r="O27" s="22">
        <f t="shared" ref="O27" si="3">SUM(O10:O26)</f>
        <v>130899.9010737575</v>
      </c>
      <c r="P27" s="22">
        <f t="shared" ref="P27" si="4">SUM(P10:P26)</f>
        <v>167155.11193112808</v>
      </c>
    </row>
    <row r="28" spans="1:16383" s="27" customFormat="1" x14ac:dyDescent="0.2">
      <c r="A28" s="42"/>
      <c r="B28" s="1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</row>
    <row r="29" spans="1:16383" s="27" customFormat="1" x14ac:dyDescent="0.2">
      <c r="A29" s="42"/>
      <c r="B29" s="27" t="s">
        <v>205</v>
      </c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</row>
    <row r="30" spans="1:16383" x14ac:dyDescent="0.2">
      <c r="B30" s="1" t="s">
        <v>188</v>
      </c>
      <c r="C30" s="73">
        <f>C10/C$27</f>
        <v>4.658330253115614E-2</v>
      </c>
      <c r="D30" s="73">
        <f t="shared" ref="D30:J30" si="5">D10/D$27</f>
        <v>5.2675805452904415E-2</v>
      </c>
      <c r="E30" s="73">
        <f t="shared" si="5"/>
        <v>5.5005353580254192E-2</v>
      </c>
      <c r="F30" s="73">
        <f t="shared" si="5"/>
        <v>5.0940673255040612E-2</v>
      </c>
      <c r="G30" s="73">
        <f t="shared" si="5"/>
        <v>4.8766208942666804E-2</v>
      </c>
      <c r="H30" s="73">
        <f t="shared" si="5"/>
        <v>5.5611003889334459E-2</v>
      </c>
      <c r="I30" s="73">
        <f t="shared" si="5"/>
        <v>5.1964694294990725E-2</v>
      </c>
      <c r="J30" s="73">
        <f t="shared" si="5"/>
        <v>4.7226838346383471E-2</v>
      </c>
      <c r="K30" s="73">
        <f t="shared" ref="K30" si="6">K10/K$27</f>
        <v>4.6960721506681249E-2</v>
      </c>
      <c r="L30" s="19"/>
      <c r="M30" s="73">
        <f t="shared" ref="M30:P30" si="7">M10/M$27</f>
        <v>4.3209510259556438E-2</v>
      </c>
      <c r="N30" s="73">
        <f t="shared" si="7"/>
        <v>4.5396028133947566E-2</v>
      </c>
      <c r="O30" s="73">
        <f t="shared" si="7"/>
        <v>4.9533186985957357E-2</v>
      </c>
      <c r="P30" s="73">
        <f t="shared" si="7"/>
        <v>5.256519158624319E-2</v>
      </c>
    </row>
    <row r="31" spans="1:16383" x14ac:dyDescent="0.2">
      <c r="B31" s="1" t="s">
        <v>189</v>
      </c>
      <c r="C31" s="73">
        <f t="shared" ref="C31:J47" si="8">C11/C$27</f>
        <v>9.0847130993074648E-2</v>
      </c>
      <c r="D31" s="73">
        <f t="shared" si="8"/>
        <v>7.9496912031238987E-2</v>
      </c>
      <c r="E31" s="73">
        <f t="shared" si="8"/>
        <v>7.3546983954831224E-2</v>
      </c>
      <c r="F31" s="73">
        <f t="shared" si="8"/>
        <v>0.1107742689405537</v>
      </c>
      <c r="G31" s="73">
        <f t="shared" si="8"/>
        <v>8.4594925150433042E-2</v>
      </c>
      <c r="H31" s="73">
        <f t="shared" si="8"/>
        <v>7.0349936668684054E-2</v>
      </c>
      <c r="I31" s="73">
        <f t="shared" si="8"/>
        <v>6.0691512594366226E-2</v>
      </c>
      <c r="J31" s="73">
        <f t="shared" si="8"/>
        <v>0.10224613522975035</v>
      </c>
      <c r="K31" s="73">
        <f t="shared" ref="K31" si="9">K11/K$27</f>
        <v>7.870084542791754E-2</v>
      </c>
      <c r="L31" s="19"/>
      <c r="M31" s="73">
        <f t="shared" ref="M31:P31" si="10">M11/M$27</f>
        <v>0.10556872653049057</v>
      </c>
      <c r="N31" s="73">
        <f t="shared" si="10"/>
        <v>0.10915602202437506</v>
      </c>
      <c r="O31" s="73">
        <f t="shared" si="10"/>
        <v>9.3169662778338741E-2</v>
      </c>
      <c r="P31" s="73">
        <f t="shared" si="10"/>
        <v>8.4649990932133698E-2</v>
      </c>
    </row>
    <row r="32" spans="1:16383" x14ac:dyDescent="0.2">
      <c r="B32" s="1" t="s">
        <v>190</v>
      </c>
      <c r="C32" s="73">
        <f t="shared" si="8"/>
        <v>0.22499376408973468</v>
      </c>
      <c r="D32" s="73">
        <f t="shared" si="8"/>
        <v>0.20859203352130087</v>
      </c>
      <c r="E32" s="73">
        <f t="shared" si="8"/>
        <v>0.2140317955615933</v>
      </c>
      <c r="F32" s="73">
        <f t="shared" si="8"/>
        <v>0.193851603812146</v>
      </c>
      <c r="G32" s="73">
        <f t="shared" si="8"/>
        <v>0.19456005091270162</v>
      </c>
      <c r="H32" s="73">
        <f t="shared" si="8"/>
        <v>0.18133819112226385</v>
      </c>
      <c r="I32" s="73">
        <f t="shared" si="8"/>
        <v>0.18305849349650885</v>
      </c>
      <c r="J32" s="73">
        <f t="shared" si="8"/>
        <v>0.17551997420191476</v>
      </c>
      <c r="K32" s="73">
        <f t="shared" ref="K32" si="11">K12/K$27</f>
        <v>0.17187473244684684</v>
      </c>
      <c r="L32" s="19"/>
      <c r="M32" s="73">
        <f t="shared" ref="M32:P32" si="12">M12/M$27</f>
        <v>0.29954808729012833</v>
      </c>
      <c r="N32" s="73">
        <f t="shared" si="12"/>
        <v>0.25484622572545224</v>
      </c>
      <c r="O32" s="73">
        <f t="shared" si="12"/>
        <v>0.22362513209186702</v>
      </c>
      <c r="P32" s="73">
        <f t="shared" si="12"/>
        <v>0.19441144040297556</v>
      </c>
    </row>
    <row r="33" spans="1:16" x14ac:dyDescent="0.2">
      <c r="B33" s="1" t="s">
        <v>191</v>
      </c>
      <c r="C33" s="73">
        <f t="shared" si="8"/>
        <v>1.9944952196592463E-2</v>
      </c>
      <c r="D33" s="73">
        <f t="shared" si="8"/>
        <v>4.237343535355894E-2</v>
      </c>
      <c r="E33" s="73">
        <f t="shared" si="8"/>
        <v>2.7385207028391381E-2</v>
      </c>
      <c r="F33" s="73">
        <f t="shared" si="8"/>
        <v>1.8138067753570155E-2</v>
      </c>
      <c r="G33" s="73">
        <f t="shared" si="8"/>
        <v>2.2432027202496832E-2</v>
      </c>
      <c r="H33" s="73">
        <f t="shared" si="8"/>
        <v>3.7534371109461555E-2</v>
      </c>
      <c r="I33" s="73">
        <f t="shared" si="8"/>
        <v>2.0829668779067428E-2</v>
      </c>
      <c r="J33" s="73">
        <f t="shared" si="8"/>
        <v>1.5780644605878951E-2</v>
      </c>
      <c r="K33" s="73">
        <f t="shared" ref="K33" si="13">K13/K$27</f>
        <v>1.9917884078431362E-2</v>
      </c>
      <c r="L33" s="19"/>
      <c r="M33" s="73">
        <f t="shared" ref="M33:P33" si="14">M13/M$27</f>
        <v>2.5060463743407931E-2</v>
      </c>
      <c r="N33" s="73">
        <f t="shared" si="14"/>
        <v>2.5969676541688656E-2</v>
      </c>
      <c r="O33" s="73">
        <f t="shared" si="14"/>
        <v>2.647071758837747E-2</v>
      </c>
      <c r="P33" s="73">
        <f t="shared" si="14"/>
        <v>2.6802635868330017E-2</v>
      </c>
    </row>
    <row r="34" spans="1:16" x14ac:dyDescent="0.2">
      <c r="B34" s="1" t="s">
        <v>192</v>
      </c>
      <c r="C34" s="73">
        <f t="shared" si="8"/>
        <v>1.932808349460052E-2</v>
      </c>
      <c r="D34" s="73">
        <f t="shared" si="8"/>
        <v>2.1577230909121541E-2</v>
      </c>
      <c r="E34" s="73">
        <f t="shared" si="8"/>
        <v>2.1033869228927242E-2</v>
      </c>
      <c r="F34" s="73">
        <f t="shared" si="8"/>
        <v>1.985572396935241E-2</v>
      </c>
      <c r="G34" s="73">
        <f t="shared" si="8"/>
        <v>1.9779378549037278E-2</v>
      </c>
      <c r="H34" s="73">
        <f t="shared" si="8"/>
        <v>2.1670038407470456E-2</v>
      </c>
      <c r="I34" s="73">
        <f t="shared" si="8"/>
        <v>2.2176271183228707E-2</v>
      </c>
      <c r="J34" s="73">
        <f t="shared" si="8"/>
        <v>2.0709694689987231E-2</v>
      </c>
      <c r="K34" s="73">
        <f t="shared" ref="K34" si="15">K14/K$27</f>
        <v>1.9728047087741583E-2</v>
      </c>
      <c r="L34" s="19"/>
      <c r="M34" s="73">
        <f t="shared" ref="M34:P34" si="16">M14/M$27</f>
        <v>1.7288688123952272E-2</v>
      </c>
      <c r="N34" s="73">
        <f t="shared" si="16"/>
        <v>1.6641819217180911E-2</v>
      </c>
      <c r="O34" s="73">
        <f t="shared" si="16"/>
        <v>1.9777267693817858E-2</v>
      </c>
      <c r="P34" s="73">
        <f t="shared" si="16"/>
        <v>2.06052980639269E-2</v>
      </c>
    </row>
    <row r="35" spans="1:16" x14ac:dyDescent="0.2">
      <c r="B35" s="1" t="s">
        <v>193</v>
      </c>
      <c r="C35" s="73">
        <f t="shared" si="8"/>
        <v>4.2275297717336596E-2</v>
      </c>
      <c r="D35" s="73">
        <f t="shared" si="8"/>
        <v>4.1417037566649786E-2</v>
      </c>
      <c r="E35" s="73">
        <f t="shared" si="8"/>
        <v>4.3490837124693628E-2</v>
      </c>
      <c r="F35" s="73">
        <f t="shared" si="8"/>
        <v>4.6456281683544612E-2</v>
      </c>
      <c r="G35" s="73">
        <f t="shared" si="8"/>
        <v>4.9840841213674714E-2</v>
      </c>
      <c r="H35" s="73">
        <f t="shared" si="8"/>
        <v>4.7902042377358761E-2</v>
      </c>
      <c r="I35" s="73">
        <f t="shared" si="8"/>
        <v>5.0780546165723806E-2</v>
      </c>
      <c r="J35" s="73">
        <f t="shared" si="8"/>
        <v>5.154623872666482E-2</v>
      </c>
      <c r="K35" s="73">
        <f t="shared" ref="K35" si="17">K15/K$27</f>
        <v>5.4502472045622766E-2</v>
      </c>
      <c r="L35" s="19"/>
      <c r="M35" s="73">
        <f t="shared" ref="M35:P35" si="18">M15/M$27</f>
        <v>2.8616933361169022E-2</v>
      </c>
      <c r="N35" s="73">
        <f t="shared" si="18"/>
        <v>3.6499964090948078E-2</v>
      </c>
      <c r="O35" s="73">
        <f t="shared" si="18"/>
        <v>4.053695343252893E-2</v>
      </c>
      <c r="P35" s="73">
        <f t="shared" si="18"/>
        <v>4.7161945670901574E-2</v>
      </c>
    </row>
    <row r="36" spans="1:16" x14ac:dyDescent="0.2">
      <c r="B36" s="1" t="s">
        <v>194</v>
      </c>
      <c r="C36" s="73">
        <f t="shared" si="8"/>
        <v>0.12359267577600459</v>
      </c>
      <c r="D36" s="73">
        <f t="shared" si="8"/>
        <v>0.11586270785315855</v>
      </c>
      <c r="E36" s="73">
        <f t="shared" si="8"/>
        <v>0.12336550177255183</v>
      </c>
      <c r="F36" s="73">
        <f t="shared" si="8"/>
        <v>0.126094524875866</v>
      </c>
      <c r="G36" s="73">
        <f t="shared" si="8"/>
        <v>0.12785404498949346</v>
      </c>
      <c r="H36" s="73">
        <f t="shared" si="8"/>
        <v>0.11894841372457389</v>
      </c>
      <c r="I36" s="73">
        <f t="shared" si="8"/>
        <v>0.1312082981234568</v>
      </c>
      <c r="J36" s="73">
        <f t="shared" si="8"/>
        <v>0.13091194287093677</v>
      </c>
      <c r="K36" s="73">
        <f t="shared" ref="K36" si="19">K16/K$27</f>
        <v>0.13166780760125454</v>
      </c>
      <c r="L36" s="19"/>
      <c r="M36" s="73">
        <f t="shared" ref="M36:P36" si="20">M16/M$27</f>
        <v>0.1289754159435566</v>
      </c>
      <c r="N36" s="73">
        <f t="shared" si="20"/>
        <v>0.1284055050961648</v>
      </c>
      <c r="O36" s="73">
        <f t="shared" si="20"/>
        <v>0.12185084911349098</v>
      </c>
      <c r="P36" s="73">
        <f t="shared" si="20"/>
        <v>0.12390362000657223</v>
      </c>
    </row>
    <row r="37" spans="1:16" x14ac:dyDescent="0.2">
      <c r="B37" s="1" t="s">
        <v>195</v>
      </c>
      <c r="C37" s="73">
        <f t="shared" si="8"/>
        <v>8.7629512494023037E-2</v>
      </c>
      <c r="D37" s="73">
        <f t="shared" si="8"/>
        <v>9.0526311913247726E-2</v>
      </c>
      <c r="E37" s="73">
        <f t="shared" si="8"/>
        <v>9.7965547402724354E-2</v>
      </c>
      <c r="F37" s="73">
        <f t="shared" si="8"/>
        <v>8.5487211168368618E-2</v>
      </c>
      <c r="G37" s="73">
        <f t="shared" si="8"/>
        <v>8.670640872569188E-2</v>
      </c>
      <c r="H37" s="73">
        <f t="shared" si="8"/>
        <v>8.6104270675610883E-2</v>
      </c>
      <c r="I37" s="73">
        <f t="shared" si="8"/>
        <v>9.4079193180321957E-2</v>
      </c>
      <c r="J37" s="73">
        <f t="shared" si="8"/>
        <v>8.3190414247324804E-2</v>
      </c>
      <c r="K37" s="73">
        <f t="shared" ref="K37" si="21">K17/K$27</f>
        <v>8.0514592783009362E-2</v>
      </c>
      <c r="L37" s="19"/>
      <c r="M37" s="73">
        <f t="shared" ref="M37:P37" si="22">M17/M$27</f>
        <v>0.10337891883314687</v>
      </c>
      <c r="N37" s="73">
        <f t="shared" si="22"/>
        <v>9.4900054445362425E-2</v>
      </c>
      <c r="O37" s="73">
        <f t="shared" si="22"/>
        <v>9.1117726081997266E-2</v>
      </c>
      <c r="P37" s="73">
        <f t="shared" si="22"/>
        <v>8.8489232608055537E-2</v>
      </c>
    </row>
    <row r="38" spans="1:16" x14ac:dyDescent="0.2">
      <c r="B38" s="1" t="s">
        <v>196</v>
      </c>
      <c r="C38" s="73">
        <f t="shared" si="8"/>
        <v>7.0452577233306821E-2</v>
      </c>
      <c r="D38" s="73">
        <f t="shared" si="8"/>
        <v>6.9015676143608914E-2</v>
      </c>
      <c r="E38" s="73">
        <f t="shared" si="8"/>
        <v>6.4083102226354688E-2</v>
      </c>
      <c r="F38" s="73">
        <f t="shared" si="8"/>
        <v>6.4394559799178769E-2</v>
      </c>
      <c r="G38" s="73">
        <f t="shared" si="8"/>
        <v>7.170466926263902E-2</v>
      </c>
      <c r="H38" s="73">
        <f t="shared" si="8"/>
        <v>7.7884386886660523E-2</v>
      </c>
      <c r="I38" s="73">
        <f t="shared" si="8"/>
        <v>6.9976732830950794E-2</v>
      </c>
      <c r="J38" s="73">
        <f t="shared" si="8"/>
        <v>6.6934134154755853E-2</v>
      </c>
      <c r="K38" s="73">
        <f t="shared" ref="K38" si="23">K18/K$27</f>
        <v>7.322600785552015E-2</v>
      </c>
      <c r="L38" s="19"/>
      <c r="M38" s="73">
        <f t="shared" ref="M38:P38" si="24">M18/M$27</f>
        <v>5.166148488417073E-2</v>
      </c>
      <c r="N38" s="73">
        <f t="shared" si="24"/>
        <v>5.5769640584728414E-2</v>
      </c>
      <c r="O38" s="73">
        <f t="shared" si="24"/>
        <v>6.5348836468483273E-2</v>
      </c>
      <c r="P38" s="73">
        <f t="shared" si="24"/>
        <v>7.0186592615626209E-2</v>
      </c>
    </row>
    <row r="39" spans="1:16" x14ac:dyDescent="0.2">
      <c r="B39" s="1" t="s">
        <v>197</v>
      </c>
      <c r="C39" s="73">
        <f t="shared" si="8"/>
        <v>2.7255674259049439E-2</v>
      </c>
      <c r="D39" s="73">
        <f t="shared" si="8"/>
        <v>2.8626810403475644E-2</v>
      </c>
      <c r="E39" s="73">
        <f t="shared" si="8"/>
        <v>3.1231993728928459E-2</v>
      </c>
      <c r="F39" s="73">
        <f t="shared" si="8"/>
        <v>3.1002006919486149E-2</v>
      </c>
      <c r="G39" s="73">
        <f t="shared" si="8"/>
        <v>3.2064344819333512E-2</v>
      </c>
      <c r="H39" s="73">
        <f t="shared" si="8"/>
        <v>3.3063348239822238E-2</v>
      </c>
      <c r="I39" s="73">
        <f t="shared" si="8"/>
        <v>3.6844377639859094E-2</v>
      </c>
      <c r="J39" s="73">
        <f t="shared" si="8"/>
        <v>3.3724318512293981E-2</v>
      </c>
      <c r="K39" s="73">
        <f t="shared" ref="K39" si="25">K19/K$27</f>
        <v>3.4559242031100168E-2</v>
      </c>
      <c r="L39" s="19"/>
      <c r="M39" s="73">
        <f t="shared" ref="M39:P39" si="26">M19/M$27</f>
        <v>2.2691085810478996E-2</v>
      </c>
      <c r="N39" s="73">
        <f t="shared" si="26"/>
        <v>2.2770446978467619E-2</v>
      </c>
      <c r="O39" s="73">
        <f t="shared" si="26"/>
        <v>2.748258538929621E-2</v>
      </c>
      <c r="P39" s="73">
        <f t="shared" si="26"/>
        <v>3.1928632629129081E-2</v>
      </c>
    </row>
    <row r="40" spans="1:16" x14ac:dyDescent="0.2">
      <c r="B40" s="1" t="s">
        <v>198</v>
      </c>
      <c r="C40" s="73">
        <f t="shared" si="8"/>
        <v>1.7989117422547593E-2</v>
      </c>
      <c r="D40" s="73">
        <f t="shared" si="8"/>
        <v>1.9992310029819792E-2</v>
      </c>
      <c r="E40" s="73">
        <f t="shared" si="8"/>
        <v>2.1244012734523685E-2</v>
      </c>
      <c r="F40" s="73">
        <f t="shared" si="8"/>
        <v>2.1233681869237523E-2</v>
      </c>
      <c r="G40" s="73">
        <f t="shared" si="8"/>
        <v>2.178239907381322E-2</v>
      </c>
      <c r="H40" s="73">
        <f t="shared" si="8"/>
        <v>2.4208817453386346E-2</v>
      </c>
      <c r="I40" s="73">
        <f t="shared" si="8"/>
        <v>2.6667732622471806E-2</v>
      </c>
      <c r="J40" s="73">
        <f t="shared" si="8"/>
        <v>2.64887112919804E-2</v>
      </c>
      <c r="K40" s="73">
        <f t="shared" ref="K40" si="27">K20/K$27</f>
        <v>2.6930347140918423E-2</v>
      </c>
      <c r="L40" s="19"/>
      <c r="M40" s="73">
        <f t="shared" ref="M40:P40" si="28">M20/M$27</f>
        <v>1.4712998171573453E-2</v>
      </c>
      <c r="N40" s="73">
        <f t="shared" si="28"/>
        <v>1.7703874145210324E-2</v>
      </c>
      <c r="O40" s="73">
        <f t="shared" si="28"/>
        <v>1.8878347386584622E-2</v>
      </c>
      <c r="P40" s="73">
        <f t="shared" si="28"/>
        <v>2.2251572674621019E-2</v>
      </c>
    </row>
    <row r="41" spans="1:16" x14ac:dyDescent="0.2">
      <c r="B41" s="1" t="s">
        <v>199</v>
      </c>
      <c r="C41" s="73">
        <f t="shared" si="8"/>
        <v>3.9281916450018474E-2</v>
      </c>
      <c r="D41" s="73">
        <f t="shared" si="8"/>
        <v>3.8372365363388256E-2</v>
      </c>
      <c r="E41" s="73">
        <f t="shared" si="8"/>
        <v>3.9839753263575903E-2</v>
      </c>
      <c r="F41" s="73">
        <f t="shared" si="8"/>
        <v>3.4388734966299836E-2</v>
      </c>
      <c r="G41" s="73">
        <f t="shared" si="8"/>
        <v>3.2944317466355295E-2</v>
      </c>
      <c r="H41" s="73">
        <f t="shared" si="8"/>
        <v>3.3629962649744299E-2</v>
      </c>
      <c r="I41" s="73">
        <f t="shared" si="8"/>
        <v>3.6942557236858395E-2</v>
      </c>
      <c r="J41" s="73">
        <f t="shared" si="8"/>
        <v>3.230891137020734E-2</v>
      </c>
      <c r="K41" s="73">
        <f t="shared" ref="K41" si="29">K21/K$27</f>
        <v>3.058830439122474E-2</v>
      </c>
      <c r="L41" s="19"/>
      <c r="M41" s="73">
        <f t="shared" ref="M41:P41" si="30">M21/M$27</f>
        <v>4.5982129024163217E-2</v>
      </c>
      <c r="N41" s="73">
        <f t="shared" si="30"/>
        <v>4.1139332212375923E-2</v>
      </c>
      <c r="O41" s="73">
        <f t="shared" si="30"/>
        <v>3.9662249606243635E-2</v>
      </c>
      <c r="P41" s="73">
        <f t="shared" si="30"/>
        <v>3.4886204199442251E-2</v>
      </c>
    </row>
    <row r="42" spans="1:16" x14ac:dyDescent="0.2">
      <c r="B42" s="1" t="s">
        <v>200</v>
      </c>
      <c r="C42" s="73">
        <f t="shared" si="8"/>
        <v>2.4437055616090907E-2</v>
      </c>
      <c r="D42" s="73">
        <f t="shared" si="8"/>
        <v>1.7977886428614306E-2</v>
      </c>
      <c r="E42" s="73">
        <f t="shared" si="8"/>
        <v>1.8919459185077515E-2</v>
      </c>
      <c r="F42" s="73">
        <f t="shared" si="8"/>
        <v>2.4489194830250936E-2</v>
      </c>
      <c r="G42" s="73">
        <f t="shared" si="8"/>
        <v>2.2316164967520119E-2</v>
      </c>
      <c r="H42" s="73">
        <f t="shared" si="8"/>
        <v>1.6886194597673199E-2</v>
      </c>
      <c r="I42" s="73">
        <f t="shared" si="8"/>
        <v>1.8885653302826499E-2</v>
      </c>
      <c r="J42" s="73">
        <f t="shared" si="8"/>
        <v>2.3360308171980534E-2</v>
      </c>
      <c r="K42" s="73">
        <f t="shared" ref="K42" si="31">K22/K$27</f>
        <v>2.4538107513661638E-2</v>
      </c>
      <c r="L42" s="19"/>
      <c r="M42" s="73">
        <f t="shared" ref="M42:P42" si="32">M22/M$27</f>
        <v>2.1258182671625828E-2</v>
      </c>
      <c r="N42" s="73">
        <f t="shared" si="32"/>
        <v>2.1512898155082401E-2</v>
      </c>
      <c r="O42" s="73">
        <f t="shared" si="32"/>
        <v>2.2192245643968399E-2</v>
      </c>
      <c r="P42" s="73">
        <f t="shared" si="32"/>
        <v>2.0575515497946961E-2</v>
      </c>
    </row>
    <row r="43" spans="1:16" x14ac:dyDescent="0.2">
      <c r="B43" s="1" t="s">
        <v>201</v>
      </c>
      <c r="C43" s="73">
        <f t="shared" si="8"/>
        <v>4.5330761423713228E-2</v>
      </c>
      <c r="D43" s="73">
        <f t="shared" si="8"/>
        <v>3.5378790889052131E-2</v>
      </c>
      <c r="E43" s="73">
        <f t="shared" si="8"/>
        <v>3.4137537837290344E-2</v>
      </c>
      <c r="F43" s="73">
        <f t="shared" si="8"/>
        <v>4.4994382620415489E-2</v>
      </c>
      <c r="G43" s="73">
        <f t="shared" si="8"/>
        <v>4.6308593126548662E-2</v>
      </c>
      <c r="H43" s="73">
        <f t="shared" si="8"/>
        <v>3.7414970378698606E-2</v>
      </c>
      <c r="I43" s="73">
        <f t="shared" si="8"/>
        <v>3.8499562808321092E-2</v>
      </c>
      <c r="J43" s="73">
        <f t="shared" si="8"/>
        <v>5.0791315307238606E-2</v>
      </c>
      <c r="K43" s="73">
        <f t="shared" ref="K43" si="33">K23/K$27</f>
        <v>5.4222505522275075E-2</v>
      </c>
      <c r="L43" s="19"/>
      <c r="M43" s="73">
        <f t="shared" ref="M43:P43" si="34">M23/M$27</f>
        <v>1.7444019363590864E-2</v>
      </c>
      <c r="N43" s="73">
        <f t="shared" si="34"/>
        <v>3.3610007311445748E-2</v>
      </c>
      <c r="O43" s="73">
        <f t="shared" si="34"/>
        <v>4.045905079848456E-2</v>
      </c>
      <c r="P43" s="73">
        <f t="shared" si="34"/>
        <v>4.0929207254388957E-2</v>
      </c>
    </row>
    <row r="44" spans="1:16" x14ac:dyDescent="0.2">
      <c r="B44" s="1" t="s">
        <v>202</v>
      </c>
      <c r="C44" s="73">
        <f t="shared" si="8"/>
        <v>9.2358469353582134E-3</v>
      </c>
      <c r="D44" s="73">
        <f t="shared" si="8"/>
        <v>7.6926487497831304E-3</v>
      </c>
      <c r="E44" s="73">
        <f t="shared" si="8"/>
        <v>8.3927337952377553E-3</v>
      </c>
      <c r="F44" s="73">
        <f t="shared" si="8"/>
        <v>9.4715712754032209E-3</v>
      </c>
      <c r="G44" s="73">
        <f t="shared" si="8"/>
        <v>8.1693373471776118E-3</v>
      </c>
      <c r="H44" s="73">
        <f t="shared" si="8"/>
        <v>7.5043330766146306E-3</v>
      </c>
      <c r="I44" s="73">
        <f t="shared" si="8"/>
        <v>7.6518771173795137E-3</v>
      </c>
      <c r="J44" s="73">
        <f t="shared" si="8"/>
        <v>6.93319466086517E-3</v>
      </c>
      <c r="K44" s="73">
        <f t="shared" ref="K44" si="35">K24/K$27</f>
        <v>6.7332121816945679E-3</v>
      </c>
      <c r="L44" s="19"/>
      <c r="M44" s="73">
        <f t="shared" ref="M44:P44" si="36">M24/M$27</f>
        <v>5.872508755269212E-3</v>
      </c>
      <c r="N44" s="73">
        <f t="shared" si="36"/>
        <v>7.2469743898724475E-3</v>
      </c>
      <c r="O44" s="73">
        <f t="shared" si="36"/>
        <v>8.8573395348610952E-3</v>
      </c>
      <c r="P44" s="73">
        <f t="shared" si="36"/>
        <v>8.3400501891584128E-3</v>
      </c>
    </row>
    <row r="45" spans="1:16" x14ac:dyDescent="0.2">
      <c r="B45" s="1" t="s">
        <v>203</v>
      </c>
      <c r="C45" s="73">
        <f t="shared" si="8"/>
        <v>2.577358338829254E-2</v>
      </c>
      <c r="D45" s="73">
        <f t="shared" si="8"/>
        <v>3.17081673787677E-2</v>
      </c>
      <c r="E45" s="73">
        <f t="shared" si="8"/>
        <v>3.2453608454347721E-2</v>
      </c>
      <c r="F45" s="73">
        <f t="shared" si="8"/>
        <v>3.0375808112856818E-2</v>
      </c>
      <c r="G45" s="73">
        <f t="shared" si="8"/>
        <v>3.3105377342794139E-2</v>
      </c>
      <c r="H45" s="73">
        <f t="shared" si="8"/>
        <v>3.7625924664047461E-2</v>
      </c>
      <c r="I45" s="73">
        <f t="shared" si="8"/>
        <v>3.9109755277664061E-2</v>
      </c>
      <c r="J45" s="73">
        <f t="shared" si="8"/>
        <v>3.305335630746907E-2</v>
      </c>
      <c r="K45" s="73">
        <f t="shared" ref="K45" si="37">K25/K$27</f>
        <v>3.5005668433459966E-2</v>
      </c>
      <c r="L45" s="19"/>
      <c r="M45" s="73">
        <f t="shared" ref="M45:P45" si="38">M25/M$27</f>
        <v>1.3245388691801818E-2</v>
      </c>
      <c r="N45" s="73">
        <f t="shared" si="38"/>
        <v>1.7021688310231788E-2</v>
      </c>
      <c r="O45" s="73">
        <f t="shared" si="38"/>
        <v>2.5977739630329288E-2</v>
      </c>
      <c r="P45" s="73">
        <f t="shared" si="38"/>
        <v>3.3628937996559347E-2</v>
      </c>
    </row>
    <row r="46" spans="1:16" x14ac:dyDescent="0.2">
      <c r="B46" s="1" t="s">
        <v>204</v>
      </c>
      <c r="C46" s="73">
        <f t="shared" si="8"/>
        <v>8.5048747979100212E-2</v>
      </c>
      <c r="D46" s="73">
        <f t="shared" si="8"/>
        <v>9.8713870012309315E-2</v>
      </c>
      <c r="E46" s="73">
        <f t="shared" si="8"/>
        <v>9.3872703120696746E-2</v>
      </c>
      <c r="F46" s="73">
        <f t="shared" si="8"/>
        <v>8.8051704148429027E-2</v>
      </c>
      <c r="G46" s="73">
        <f t="shared" si="8"/>
        <v>9.7070910907622612E-2</v>
      </c>
      <c r="H46" s="73">
        <f t="shared" si="8"/>
        <v>0.11232379407859458</v>
      </c>
      <c r="I46" s="73">
        <f t="shared" si="8"/>
        <v>0.11063307334600413</v>
      </c>
      <c r="J46" s="73">
        <f t="shared" si="8"/>
        <v>9.9273867304367533E-2</v>
      </c>
      <c r="K46" s="73">
        <f t="shared" ref="K46" si="39">K26/K$27</f>
        <v>0.11032950195263989</v>
      </c>
      <c r="L46" s="19"/>
      <c r="M46" s="73">
        <f t="shared" ref="M46:P46" si="40">M26/M$27</f>
        <v>5.5485458541917929E-2</v>
      </c>
      <c r="N46" s="73">
        <f t="shared" si="40"/>
        <v>7.1409842637465887E-2</v>
      </c>
      <c r="O46" s="73">
        <f t="shared" si="40"/>
        <v>8.5060109775373191E-2</v>
      </c>
      <c r="P46" s="73">
        <f t="shared" si="40"/>
        <v>9.8683931803989169E-2</v>
      </c>
    </row>
    <row r="47" spans="1:16" x14ac:dyDescent="0.2">
      <c r="B47" s="53" t="s">
        <v>131</v>
      </c>
      <c r="C47" s="80">
        <f t="shared" si="8"/>
        <v>1</v>
      </c>
      <c r="D47" s="80">
        <f t="shared" si="8"/>
        <v>1</v>
      </c>
      <c r="E47" s="80">
        <f t="shared" si="8"/>
        <v>1</v>
      </c>
      <c r="F47" s="80">
        <f t="shared" si="8"/>
        <v>1</v>
      </c>
      <c r="G47" s="80">
        <f t="shared" si="8"/>
        <v>1</v>
      </c>
      <c r="H47" s="80">
        <f t="shared" si="8"/>
        <v>1</v>
      </c>
      <c r="I47" s="80">
        <f t="shared" si="8"/>
        <v>1</v>
      </c>
      <c r="J47" s="80">
        <f t="shared" si="8"/>
        <v>1</v>
      </c>
      <c r="K47" s="80">
        <f t="shared" ref="K47" si="41">K27/K$27</f>
        <v>1</v>
      </c>
      <c r="L47" s="19"/>
      <c r="M47" s="80">
        <f t="shared" ref="M47:P47" si="42">M27/M$27</f>
        <v>1</v>
      </c>
      <c r="N47" s="80">
        <f t="shared" si="42"/>
        <v>1</v>
      </c>
      <c r="O47" s="80">
        <f t="shared" si="42"/>
        <v>1</v>
      </c>
      <c r="P47" s="80">
        <f t="shared" si="42"/>
        <v>1</v>
      </c>
    </row>
    <row r="48" spans="1:16" s="27" customFormat="1" x14ac:dyDescent="0.2">
      <c r="A48" s="42"/>
      <c r="B48" s="1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</row>
    <row r="49" spans="1:16383" s="45" customFormat="1" x14ac:dyDescent="0.2">
      <c r="A49" s="46" t="s">
        <v>10</v>
      </c>
      <c r="B49" s="56" t="s">
        <v>210</v>
      </c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</row>
    <row r="50" spans="1:16383" x14ac:dyDescent="0.2"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</row>
    <row r="51" spans="1:16383" x14ac:dyDescent="0.2">
      <c r="B51" s="1" t="s">
        <v>206</v>
      </c>
      <c r="C51" s="19">
        <v>7377.7380581306015</v>
      </c>
      <c r="D51" s="19">
        <v>8804.6652688008944</v>
      </c>
      <c r="E51" s="19">
        <v>7790.9039678207328</v>
      </c>
      <c r="F51" s="19">
        <v>8948.3581773008336</v>
      </c>
      <c r="G51" s="19">
        <v>9912.7897446710194</v>
      </c>
      <c r="H51" s="19">
        <v>11411.870531691393</v>
      </c>
      <c r="I51" s="19">
        <v>10063.193753181189</v>
      </c>
      <c r="J51" s="19">
        <v>10481.181067791151</v>
      </c>
      <c r="K51" s="19">
        <v>11264.881406221284</v>
      </c>
      <c r="L51" s="19"/>
      <c r="M51" s="19">
        <v>8541.1368463498475</v>
      </c>
      <c r="N51" s="19">
        <v>14238.602210660423</v>
      </c>
      <c r="O51" s="19">
        <v>26600.422469451991</v>
      </c>
      <c r="P51" s="19">
        <v>38063.922421484</v>
      </c>
    </row>
    <row r="52" spans="1:16383" x14ac:dyDescent="0.2">
      <c r="B52" s="1" t="s">
        <v>207</v>
      </c>
      <c r="C52" s="19">
        <v>6303.4260101202899</v>
      </c>
      <c r="D52" s="19">
        <v>6705.2923774103529</v>
      </c>
      <c r="E52" s="19">
        <v>5814.4658508302464</v>
      </c>
      <c r="F52" s="19">
        <v>7025.1574767604088</v>
      </c>
      <c r="G52" s="19">
        <v>7986.0636458605277</v>
      </c>
      <c r="H52" s="19">
        <v>8763.7411897306301</v>
      </c>
      <c r="I52" s="19">
        <v>7539.167763810563</v>
      </c>
      <c r="J52" s="19">
        <v>8616.5561268306519</v>
      </c>
      <c r="K52" s="19">
        <v>9558.6130279207955</v>
      </c>
      <c r="L52" s="19"/>
      <c r="M52" s="19">
        <v>8236.4874365798496</v>
      </c>
      <c r="N52" s="19">
        <v>13821.004684660184</v>
      </c>
      <c r="O52" s="19">
        <v>22310.023188070732</v>
      </c>
      <c r="P52" s="19">
        <v>29589.428163181827</v>
      </c>
    </row>
    <row r="53" spans="1:16383" x14ac:dyDescent="0.2">
      <c r="B53" s="1" t="s">
        <v>208</v>
      </c>
      <c r="C53" s="19">
        <v>3119.6320520899253</v>
      </c>
      <c r="D53" s="19">
        <v>3550.0492405699229</v>
      </c>
      <c r="E53" s="19">
        <v>3118.861442109936</v>
      </c>
      <c r="F53" s="19">
        <v>3775.9383820500107</v>
      </c>
      <c r="G53" s="19">
        <v>3932.6804551699238</v>
      </c>
      <c r="H53" s="19">
        <v>4603.1351171499327</v>
      </c>
      <c r="I53" s="19">
        <v>3599.2058251499384</v>
      </c>
      <c r="J53" s="19">
        <v>4296.3054055899429</v>
      </c>
      <c r="K53" s="19">
        <v>4287.0612884899592</v>
      </c>
      <c r="L53" s="19"/>
      <c r="M53" s="19">
        <v>4611.3182884498665</v>
      </c>
      <c r="N53" s="19">
        <v>6969.3817034898266</v>
      </c>
      <c r="O53" s="19">
        <v>11565.162872309729</v>
      </c>
      <c r="P53" s="19">
        <v>15430.615396479781</v>
      </c>
    </row>
    <row r="54" spans="1:16383" x14ac:dyDescent="0.2">
      <c r="B54" s="1" t="s">
        <v>209</v>
      </c>
      <c r="C54" s="19">
        <v>6131.4852232503335</v>
      </c>
      <c r="D54" s="19">
        <v>7403.820643150616</v>
      </c>
      <c r="E54" s="19">
        <v>6357.7735402204462</v>
      </c>
      <c r="F54" s="19">
        <v>7762.4794790806036</v>
      </c>
      <c r="G54" s="19">
        <v>8348.2520282807782</v>
      </c>
      <c r="H54" s="19">
        <v>10060.019502091114</v>
      </c>
      <c r="I54" s="19">
        <v>8542.2370534909678</v>
      </c>
      <c r="J54" s="19">
        <v>9586.0918340010685</v>
      </c>
      <c r="K54" s="19">
        <v>10072.299685751166</v>
      </c>
      <c r="L54" s="19"/>
      <c r="M54" s="19">
        <v>8434.7530088398344</v>
      </c>
      <c r="N54" s="19">
        <v>13627.452272480237</v>
      </c>
      <c r="O54" s="19">
        <v>22898.282451291179</v>
      </c>
      <c r="P54" s="19">
        <v>32528.524549672948</v>
      </c>
    </row>
    <row r="55" spans="1:16383" x14ac:dyDescent="0.2">
      <c r="B55" s="53" t="s">
        <v>131</v>
      </c>
      <c r="C55" s="22">
        <f>SUM(C51:C54)</f>
        <v>22932.281343591148</v>
      </c>
      <c r="D55" s="22">
        <f t="shared" ref="D55:M55" si="43">SUM(D51:D54)</f>
        <v>26463.827529931787</v>
      </c>
      <c r="E55" s="22">
        <f t="shared" si="43"/>
        <v>23082.004800981362</v>
      </c>
      <c r="F55" s="22">
        <f t="shared" si="43"/>
        <v>27511.933515191857</v>
      </c>
      <c r="G55" s="22">
        <f t="shared" si="43"/>
        <v>30179.785873982251</v>
      </c>
      <c r="H55" s="22">
        <f t="shared" si="43"/>
        <v>34838.766340663067</v>
      </c>
      <c r="I55" s="22">
        <f t="shared" si="43"/>
        <v>29743.804395632662</v>
      </c>
      <c r="J55" s="22">
        <f t="shared" si="43"/>
        <v>32980.134434212814</v>
      </c>
      <c r="K55" s="22">
        <f t="shared" ref="K55" si="44">SUM(K51:K54)</f>
        <v>35182.855408383206</v>
      </c>
      <c r="L55" s="19"/>
      <c r="M55" s="22">
        <f t="shared" si="43"/>
        <v>29823.695580219399</v>
      </c>
      <c r="N55" s="22">
        <f t="shared" ref="N55" si="45">SUM(N51:N54)</f>
        <v>48656.440871290666</v>
      </c>
      <c r="O55" s="22">
        <f t="shared" ref="O55" si="46">SUM(O51:O54)</f>
        <v>83373.890981123637</v>
      </c>
      <c r="P55" s="22">
        <f t="shared" ref="P55" si="47">SUM(P51:P54)</f>
        <v>115612.49053081856</v>
      </c>
    </row>
    <row r="57" spans="1:16383" s="27" customFormat="1" x14ac:dyDescent="0.2">
      <c r="A57" s="42"/>
      <c r="B57" s="27" t="s">
        <v>205</v>
      </c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  <c r="XFA57" s="1"/>
      <c r="XFB57" s="1"/>
      <c r="XFC57" s="1"/>
    </row>
    <row r="58" spans="1:16383" x14ac:dyDescent="0.2">
      <c r="B58" s="1" t="s">
        <v>206</v>
      </c>
      <c r="C58" s="73">
        <f>C51/C$55</f>
        <v>0.32171845215009309</v>
      </c>
      <c r="D58" s="73">
        <f t="shared" ref="D58:J58" si="48">D51/D$55</f>
        <v>0.33270566243081878</v>
      </c>
      <c r="E58" s="73">
        <f t="shared" si="48"/>
        <v>0.3375315114521375</v>
      </c>
      <c r="F58" s="73">
        <f t="shared" si="48"/>
        <v>0.32525370026645439</v>
      </c>
      <c r="G58" s="73">
        <f t="shared" si="48"/>
        <v>0.3284579216718948</v>
      </c>
      <c r="H58" s="73">
        <f t="shared" si="48"/>
        <v>0.3275624176844546</v>
      </c>
      <c r="I58" s="73">
        <f t="shared" si="48"/>
        <v>0.3383290724793358</v>
      </c>
      <c r="J58" s="73">
        <f t="shared" si="48"/>
        <v>0.31780286064929503</v>
      </c>
      <c r="K58" s="73">
        <f t="shared" ref="K58" si="49">K51/K$55</f>
        <v>0.3201809880256945</v>
      </c>
      <c r="L58" s="19"/>
      <c r="M58" s="73">
        <f t="shared" ref="M58:P58" si="50">M51/M$55</f>
        <v>0.2863876082484817</v>
      </c>
      <c r="N58" s="73">
        <f t="shared" si="50"/>
        <v>0.29263550633153262</v>
      </c>
      <c r="O58" s="73">
        <f t="shared" si="50"/>
        <v>0.31904979072494638</v>
      </c>
      <c r="P58" s="73">
        <f t="shared" si="50"/>
        <v>0.32923711137714301</v>
      </c>
    </row>
    <row r="59" spans="1:16383" x14ac:dyDescent="0.2">
      <c r="B59" s="1" t="s">
        <v>207</v>
      </c>
      <c r="C59" s="73">
        <f t="shared" ref="C59:J61" si="51">C52/C$55</f>
        <v>0.27487130110070357</v>
      </c>
      <c r="D59" s="73">
        <f t="shared" si="51"/>
        <v>0.25337575865873385</v>
      </c>
      <c r="E59" s="73">
        <f t="shared" si="51"/>
        <v>0.25190471542502396</v>
      </c>
      <c r="F59" s="73">
        <f t="shared" si="51"/>
        <v>0.25534946400190944</v>
      </c>
      <c r="G59" s="73">
        <f t="shared" si="51"/>
        <v>0.26461631236241634</v>
      </c>
      <c r="H59" s="73">
        <f t="shared" si="51"/>
        <v>0.25155142131143082</v>
      </c>
      <c r="I59" s="73">
        <f t="shared" si="51"/>
        <v>0.25347019041442975</v>
      </c>
      <c r="J59" s="73">
        <f t="shared" si="51"/>
        <v>0.26126503953519487</v>
      </c>
      <c r="K59" s="73">
        <f t="shared" ref="K59" si="52">K52/K$55</f>
        <v>0.27168383341743246</v>
      </c>
      <c r="L59" s="19"/>
      <c r="M59" s="73">
        <f t="shared" ref="M59:P59" si="53">M52/M$55</f>
        <v>0.27617259619705581</v>
      </c>
      <c r="N59" s="73">
        <f t="shared" si="53"/>
        <v>0.2840529318866632</v>
      </c>
      <c r="O59" s="73">
        <f t="shared" si="53"/>
        <v>0.26759004438358119</v>
      </c>
      <c r="P59" s="73">
        <f t="shared" si="53"/>
        <v>0.25593625764245809</v>
      </c>
    </row>
    <row r="60" spans="1:16383" x14ac:dyDescent="0.2">
      <c r="B60" s="1" t="s">
        <v>208</v>
      </c>
      <c r="C60" s="73">
        <f t="shared" si="51"/>
        <v>0.13603670761530076</v>
      </c>
      <c r="D60" s="73">
        <f t="shared" si="51"/>
        <v>0.13414723310732948</v>
      </c>
      <c r="E60" s="73">
        <f t="shared" si="51"/>
        <v>0.13512090778082386</v>
      </c>
      <c r="F60" s="73">
        <f t="shared" si="51"/>
        <v>0.1372472923418839</v>
      </c>
      <c r="G60" s="73">
        <f t="shared" si="51"/>
        <v>0.13030842801837952</v>
      </c>
      <c r="H60" s="73">
        <f t="shared" si="51"/>
        <v>0.13212681161379849</v>
      </c>
      <c r="I60" s="73">
        <f t="shared" si="51"/>
        <v>0.12100690877587994</v>
      </c>
      <c r="J60" s="73">
        <f t="shared" si="51"/>
        <v>0.13026949341762104</v>
      </c>
      <c r="K60" s="73">
        <f>K53/K$55</f>
        <v>0.12185086283441504</v>
      </c>
      <c r="L60" s="19"/>
      <c r="M60" s="73">
        <f t="shared" ref="M60:P60" si="54">M53/M$55</f>
        <v>0.1546192783535629</v>
      </c>
      <c r="N60" s="73">
        <f t="shared" si="54"/>
        <v>0.14323657009615048</v>
      </c>
      <c r="O60" s="73">
        <f t="shared" si="54"/>
        <v>0.13871444328930449</v>
      </c>
      <c r="P60" s="73">
        <f t="shared" si="54"/>
        <v>0.13346841094445999</v>
      </c>
    </row>
    <row r="61" spans="1:16383" x14ac:dyDescent="0.2">
      <c r="B61" s="1" t="s">
        <v>209</v>
      </c>
      <c r="C61" s="73">
        <f t="shared" si="51"/>
        <v>0.26737353913390266</v>
      </c>
      <c r="D61" s="73">
        <f t="shared" si="51"/>
        <v>0.27977134580311785</v>
      </c>
      <c r="E61" s="73">
        <f t="shared" si="51"/>
        <v>0.27544286534201473</v>
      </c>
      <c r="F61" s="73">
        <f t="shared" si="51"/>
        <v>0.28214954338975223</v>
      </c>
      <c r="G61" s="73">
        <f t="shared" si="51"/>
        <v>0.27661733794730925</v>
      </c>
      <c r="H61" s="73">
        <f t="shared" si="51"/>
        <v>0.28875934939031617</v>
      </c>
      <c r="I61" s="73">
        <f t="shared" si="51"/>
        <v>0.28719382833035439</v>
      </c>
      <c r="J61" s="73">
        <f t="shared" si="51"/>
        <v>0.2906626063978891</v>
      </c>
      <c r="K61" s="73">
        <f t="shared" ref="K61" si="55">K54/K$55</f>
        <v>0.28628431572245799</v>
      </c>
      <c r="L61" s="19"/>
      <c r="M61" s="73">
        <f t="shared" ref="M61:P61" si="56">M54/M$55</f>
        <v>0.28282051720089962</v>
      </c>
      <c r="N61" s="73">
        <f t="shared" si="56"/>
        <v>0.28007499168565375</v>
      </c>
      <c r="O61" s="73">
        <f t="shared" si="56"/>
        <v>0.27464572160216788</v>
      </c>
      <c r="P61" s="73">
        <f t="shared" si="56"/>
        <v>0.28135822003593886</v>
      </c>
    </row>
    <row r="62" spans="1:16383" x14ac:dyDescent="0.2">
      <c r="B62" s="53" t="s">
        <v>131</v>
      </c>
      <c r="C62" s="80">
        <f>SUM(C58:C61)</f>
        <v>1</v>
      </c>
      <c r="D62" s="80">
        <f t="shared" ref="D62:M62" si="57">SUM(D58:D61)</f>
        <v>1</v>
      </c>
      <c r="E62" s="80">
        <f t="shared" si="57"/>
        <v>1</v>
      </c>
      <c r="F62" s="80">
        <f t="shared" si="57"/>
        <v>1</v>
      </c>
      <c r="G62" s="80">
        <f t="shared" si="57"/>
        <v>0.99999999999999989</v>
      </c>
      <c r="H62" s="80">
        <f t="shared" si="57"/>
        <v>1</v>
      </c>
      <c r="I62" s="80">
        <f t="shared" si="57"/>
        <v>1</v>
      </c>
      <c r="J62" s="80">
        <f t="shared" si="57"/>
        <v>1</v>
      </c>
      <c r="K62" s="80">
        <f t="shared" ref="K62" si="58">SUM(K58:K61)</f>
        <v>1</v>
      </c>
      <c r="L62" s="73"/>
      <c r="M62" s="80">
        <f t="shared" si="57"/>
        <v>1</v>
      </c>
      <c r="N62" s="80">
        <f t="shared" ref="N62" si="59">SUM(N58:N61)</f>
        <v>1</v>
      </c>
      <c r="O62" s="80">
        <f t="shared" ref="O62" si="60">SUM(O58:O61)</f>
        <v>1</v>
      </c>
      <c r="P62" s="80">
        <f t="shared" ref="P62" si="61">SUM(P58:P61)</f>
        <v>0.99999999999999978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Содержание</vt:lpstr>
      <vt:lpstr>Операционные метрики</vt:lpstr>
      <vt:lpstr>Производные из МСФО</vt:lpstr>
      <vt:lpstr>BS</vt:lpstr>
      <vt:lpstr>PL</vt:lpstr>
      <vt:lpstr>CF</vt:lpstr>
      <vt:lpstr>Расшифровка PL</vt:lpstr>
      <vt:lpstr>Расшифровка выручки</vt:lpstr>
    </vt:vector>
  </TitlesOfParts>
  <Company>vseinstrumenti.ru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Петин Михаил Игоревич</dc:creator>
  <cp:lastModifiedBy>Лукьянов Алексей Владимирович</cp:lastModifiedBy>
  <cp:lastPrinted>2025-11-16T20:52:12Z</cp:lastPrinted>
  <dcterms:created xsi:type="dcterms:W3CDTF">2025-06-25T08:32:50Z</dcterms:created>
  <dcterms:modified xsi:type="dcterms:W3CDTF">2026-03-30T17:05:14Z</dcterms:modified>
</cp:coreProperties>
</file>